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270" yWindow="120" windowWidth="11580" windowHeight="8265" tabRatio="840" activeTab="1"/>
  </bookViews>
  <sheets>
    <sheet name="FULL NAME LIST &amp; HOTEL" sheetId="51" r:id="rId1"/>
    <sheet name="SUMMARY" sheetId="53" r:id="rId2"/>
    <sheet name="SPOUSE LIST" sheetId="71" r:id="rId3"/>
    <sheet name="GUEST LIST" sheetId="57" r:id="rId4"/>
    <sheet name="ADD. COUPONS" sheetId="72" r:id="rId5"/>
    <sheet name="GOLF LIST" sheetId="74" r:id="rId6"/>
    <sheet name="GROUP 1" sheetId="54" r:id="rId7"/>
    <sheet name="GROUP 2" sheetId="73" r:id="rId8"/>
    <sheet name="GROUP 3" sheetId="76" r:id="rId9"/>
    <sheet name="GROUP 4" sheetId="77" r:id="rId10"/>
    <sheet name="GROUP 5" sheetId="78" r:id="rId11"/>
    <sheet name="GROUP 6" sheetId="79" r:id="rId12"/>
    <sheet name="GROUP 7" sheetId="80" r:id="rId13"/>
    <sheet name="GROUP 8" sheetId="81" r:id="rId14"/>
    <sheet name="GROUP 9" sheetId="82" r:id="rId15"/>
    <sheet name="GROUP 10" sheetId="83" r:id="rId16"/>
    <sheet name="GROUP 11" sheetId="84" r:id="rId17"/>
    <sheet name="GROUP 12" sheetId="85" r:id="rId18"/>
    <sheet name="GROUP 13" sheetId="86" r:id="rId19"/>
    <sheet name="GROUP 14" sheetId="87" r:id="rId20"/>
    <sheet name="DROPDOWN" sheetId="75" r:id="rId21"/>
    <sheet name="Sheet13" sheetId="88" r:id="rId22"/>
  </sheets>
  <definedNames>
    <definedName name="_xlnm._FilterDatabase" localSheetId="4" hidden="1">'ADD. COUPONS'!$A$8:$H$8</definedName>
    <definedName name="_xlnm._FilterDatabase" localSheetId="0" hidden="1">'FULL NAME LIST &amp; HOTEL'!$A$7:$Y$348</definedName>
    <definedName name="_xlnm._FilterDatabase" localSheetId="2" hidden="1">'SPOUSE LIST'!$A$7:$E$57</definedName>
    <definedName name="CLUB_NAME">DROPDOWN!$B$34:$B$100</definedName>
    <definedName name="POSITION_TYPE">DROPDOWN!$B$8:$B$24</definedName>
    <definedName name="Post">#REF!</definedName>
    <definedName name="_xlnm.Print_Area" localSheetId="1">SUMMARY!$A$2:$I$117</definedName>
    <definedName name="_xlnm.Print_Titles" localSheetId="1">SUMMARY!$5:$6</definedName>
    <definedName name="TITLE_TYPE">DROPDOWN!$B$25:$B$33</definedName>
  </definedNames>
  <calcPr calcId="145621"/>
</workbook>
</file>

<file path=xl/calcChain.xml><?xml version="1.0" encoding="utf-8"?>
<calcChain xmlns="http://schemas.openxmlformats.org/spreadsheetml/2006/main">
  <c r="T21" i="87" l="1"/>
  <c r="R21" i="87"/>
  <c r="R20" i="87"/>
  <c r="T20" i="87" s="1"/>
  <c r="T19" i="87"/>
  <c r="R19" i="87"/>
  <c r="F25" i="72" l="1"/>
  <c r="F7" i="72" s="1"/>
  <c r="G25" i="72"/>
  <c r="G7" i="72" s="1"/>
  <c r="E25" i="72"/>
  <c r="E7" i="72" s="1"/>
  <c r="R11" i="82" l="1"/>
  <c r="R8" i="80"/>
  <c r="T8" i="80" s="1"/>
  <c r="R50" i="86"/>
  <c r="T50" i="86" s="1"/>
  <c r="R55" i="86"/>
  <c r="R49" i="86"/>
  <c r="T49" i="86" s="1"/>
  <c r="R41" i="80"/>
  <c r="T41" i="80" s="1"/>
  <c r="R41" i="87"/>
  <c r="T41" i="87"/>
  <c r="P73" i="79"/>
  <c r="R73" i="79" s="1"/>
  <c r="R48" i="86"/>
  <c r="T48" i="86" s="1"/>
  <c r="R47" i="86"/>
  <c r="T47" i="86" s="1"/>
  <c r="R46" i="86"/>
  <c r="T46" i="86" s="1"/>
  <c r="R15" i="78"/>
  <c r="T15" i="78" s="1"/>
  <c r="T17" i="78" s="1"/>
  <c r="L17" i="78"/>
  <c r="M17" i="78"/>
  <c r="N17" i="78"/>
  <c r="O17" i="78"/>
  <c r="P17" i="78"/>
  <c r="Q17" i="78"/>
  <c r="R17" i="78"/>
  <c r="S17" i="78"/>
  <c r="K17" i="78"/>
  <c r="T10" i="82"/>
  <c r="R10" i="82"/>
  <c r="T35" i="85" l="1"/>
  <c r="R35" i="85"/>
  <c r="R22" i="85"/>
  <c r="T22" i="85" s="1"/>
  <c r="R21" i="85"/>
  <c r="T21" i="85" s="1"/>
  <c r="R20" i="85"/>
  <c r="T20" i="85" s="1"/>
  <c r="R19" i="85"/>
  <c r="T19" i="85" s="1"/>
  <c r="R18" i="85"/>
  <c r="T18" i="85" s="1"/>
  <c r="T28" i="85" s="1"/>
  <c r="S28" i="85"/>
  <c r="Q28" i="85"/>
  <c r="Q17" i="85" s="1"/>
  <c r="N28" i="85"/>
  <c r="M28" i="85"/>
  <c r="M17" i="85" s="1"/>
  <c r="L28" i="85"/>
  <c r="K28" i="85"/>
  <c r="K17" i="85" s="1"/>
  <c r="R25" i="85"/>
  <c r="T25" i="85"/>
  <c r="R26" i="85"/>
  <c r="T26" i="85" s="1"/>
  <c r="R27" i="85"/>
  <c r="T27" i="85" s="1"/>
  <c r="O28" i="85"/>
  <c r="O17" i="85" s="1"/>
  <c r="P28" i="85"/>
  <c r="P17" i="85" s="1"/>
  <c r="S11" i="85"/>
  <c r="Q11" i="85"/>
  <c r="Q6" i="85" s="1"/>
  <c r="P11" i="85"/>
  <c r="P6" i="85" s="1"/>
  <c r="O11" i="85"/>
  <c r="O6" i="85" s="1"/>
  <c r="N11" i="85"/>
  <c r="M11" i="85"/>
  <c r="M6" i="85" s="1"/>
  <c r="L11" i="85"/>
  <c r="L6" i="85" s="1"/>
  <c r="K11" i="85"/>
  <c r="K6" i="85" s="1"/>
  <c r="R10" i="85"/>
  <c r="T10" i="85" s="1"/>
  <c r="R9" i="85"/>
  <c r="T9" i="85" s="1"/>
  <c r="R8" i="85"/>
  <c r="T8" i="85" s="1"/>
  <c r="R7" i="85"/>
  <c r="N6" i="85"/>
  <c r="N17" i="85"/>
  <c r="L17" i="85"/>
  <c r="S39" i="85"/>
  <c r="Q39" i="85"/>
  <c r="Q34" i="85" s="1"/>
  <c r="P39" i="85"/>
  <c r="P34" i="85" s="1"/>
  <c r="O39" i="85"/>
  <c r="O34" i="85" s="1"/>
  <c r="N39" i="85"/>
  <c r="N34" i="85" s="1"/>
  <c r="M39" i="85"/>
  <c r="M34" i="85" s="1"/>
  <c r="L39" i="85"/>
  <c r="K39" i="85"/>
  <c r="K34" i="85" s="1"/>
  <c r="R38" i="85"/>
  <c r="T38" i="85" s="1"/>
  <c r="R37" i="85"/>
  <c r="T37" i="85" s="1"/>
  <c r="R36" i="85"/>
  <c r="T36" i="85" s="1"/>
  <c r="L34" i="85"/>
  <c r="S51" i="85"/>
  <c r="Q51" i="85"/>
  <c r="P51" i="85"/>
  <c r="P46" i="85" s="1"/>
  <c r="O51" i="85"/>
  <c r="N51" i="85"/>
  <c r="M51" i="85"/>
  <c r="L51" i="85"/>
  <c r="L46" i="85" s="1"/>
  <c r="K51" i="85"/>
  <c r="K46" i="85" s="1"/>
  <c r="R50" i="85"/>
  <c r="T50" i="85" s="1"/>
  <c r="R49" i="85"/>
  <c r="T49" i="85" s="1"/>
  <c r="R48" i="85"/>
  <c r="T48" i="85" s="1"/>
  <c r="R47" i="85"/>
  <c r="Q46" i="85"/>
  <c r="O46" i="85"/>
  <c r="N46" i="85"/>
  <c r="M46" i="85"/>
  <c r="T8" i="84"/>
  <c r="R8" i="84"/>
  <c r="R7" i="84"/>
  <c r="T7" i="84" s="1"/>
  <c r="R31" i="83"/>
  <c r="T31" i="83" s="1"/>
  <c r="R30" i="83"/>
  <c r="T30" i="83" s="1"/>
  <c r="R29" i="83"/>
  <c r="T29" i="83" s="1"/>
  <c r="R18" i="82"/>
  <c r="T18" i="82" s="1"/>
  <c r="T10" i="83"/>
  <c r="R10" i="83"/>
  <c r="R9" i="83"/>
  <c r="T9" i="83" s="1"/>
  <c r="T8" i="83"/>
  <c r="R8" i="83"/>
  <c r="R7" i="83"/>
  <c r="T7" i="83" s="1"/>
  <c r="T57" i="82"/>
  <c r="K37" i="82"/>
  <c r="L37" i="82"/>
  <c r="M37" i="82"/>
  <c r="N37" i="82"/>
  <c r="O37" i="82"/>
  <c r="P37" i="82"/>
  <c r="Q37" i="82"/>
  <c r="T34" i="82"/>
  <c r="R34" i="82"/>
  <c r="R33" i="82"/>
  <c r="T33" i="82" s="1"/>
  <c r="T32" i="82"/>
  <c r="R32" i="82"/>
  <c r="R31" i="82"/>
  <c r="T31" i="82" s="1"/>
  <c r="T30" i="82"/>
  <c r="R30" i="82"/>
  <c r="R29" i="82"/>
  <c r="T29" i="82" s="1"/>
  <c r="T37" i="82" s="1"/>
  <c r="S37" i="82"/>
  <c r="R35" i="82"/>
  <c r="T35" i="82" s="1"/>
  <c r="R36" i="82"/>
  <c r="T36" i="82"/>
  <c r="T9" i="82"/>
  <c r="R9" i="82"/>
  <c r="R8" i="82"/>
  <c r="T8" i="82" s="1"/>
  <c r="T7" i="82"/>
  <c r="R7" i="82"/>
  <c r="R28" i="85" l="1"/>
  <c r="R17" i="85" s="1"/>
  <c r="T17" i="85"/>
  <c r="R51" i="85"/>
  <c r="R46" i="85" s="1"/>
  <c r="R39" i="85"/>
  <c r="R34" i="85" s="1"/>
  <c r="T47" i="85"/>
  <c r="T51" i="85" s="1"/>
  <c r="T46" i="85" s="1"/>
  <c r="R11" i="85"/>
  <c r="R6" i="85" s="1"/>
  <c r="T7" i="85"/>
  <c r="T11" i="85" s="1"/>
  <c r="T6" i="85" s="1"/>
  <c r="T39" i="85"/>
  <c r="T34" i="85" s="1"/>
  <c r="R37" i="82"/>
  <c r="R32" i="87"/>
  <c r="T32" i="87" s="1"/>
  <c r="R31" i="87"/>
  <c r="T31" i="87" s="1"/>
  <c r="R30" i="87"/>
  <c r="T30" i="87" s="1"/>
  <c r="R29" i="87"/>
  <c r="R33" i="87" s="1"/>
  <c r="R28" i="87" s="1"/>
  <c r="T18" i="87"/>
  <c r="R18" i="87"/>
  <c r="C104" i="53"/>
  <c r="F104" i="53"/>
  <c r="G104" i="53"/>
  <c r="C106" i="53"/>
  <c r="D106" i="53"/>
  <c r="G106" i="53"/>
  <c r="S140" i="86"/>
  <c r="L140" i="86"/>
  <c r="L122" i="86" s="1"/>
  <c r="M140" i="86"/>
  <c r="N140" i="86"/>
  <c r="O140" i="86"/>
  <c r="O122" i="86" s="1"/>
  <c r="F106" i="53" s="1"/>
  <c r="P140" i="86"/>
  <c r="P122" i="86" s="1"/>
  <c r="Q140" i="86"/>
  <c r="Q122" i="86" s="1"/>
  <c r="H106" i="53" s="1"/>
  <c r="K140" i="86"/>
  <c r="K122" i="86" s="1"/>
  <c r="B106" i="53" s="1"/>
  <c r="T133" i="86"/>
  <c r="R133" i="86"/>
  <c r="R132" i="86"/>
  <c r="T132" i="86" s="1"/>
  <c r="R131" i="86"/>
  <c r="T131" i="86" s="1"/>
  <c r="R130" i="86"/>
  <c r="T130" i="86" s="1"/>
  <c r="R129" i="86"/>
  <c r="T129" i="86" s="1"/>
  <c r="R128" i="86"/>
  <c r="T128" i="86" s="1"/>
  <c r="R127" i="86"/>
  <c r="T127" i="86" s="1"/>
  <c r="R126" i="86"/>
  <c r="T126" i="86" s="1"/>
  <c r="T125" i="86"/>
  <c r="R125" i="86"/>
  <c r="R124" i="86"/>
  <c r="T124" i="86" s="1"/>
  <c r="R123" i="86"/>
  <c r="R140" i="86" s="1"/>
  <c r="R136" i="86"/>
  <c r="T136" i="86" s="1"/>
  <c r="R137" i="86"/>
  <c r="T137" i="86" s="1"/>
  <c r="R138" i="86"/>
  <c r="T138" i="86" s="1"/>
  <c r="R139" i="86"/>
  <c r="T139" i="86" s="1"/>
  <c r="M122" i="86"/>
  <c r="N122" i="86"/>
  <c r="E106" i="53" s="1"/>
  <c r="E105" i="53"/>
  <c r="F105" i="53"/>
  <c r="B105" i="53"/>
  <c r="T111" i="86"/>
  <c r="T115" i="86" s="1"/>
  <c r="T110" i="86" s="1"/>
  <c r="R111" i="86"/>
  <c r="S115" i="86"/>
  <c r="Q115" i="86"/>
  <c r="Q110" i="86" s="1"/>
  <c r="H105" i="53" s="1"/>
  <c r="P115" i="86"/>
  <c r="P110" i="86" s="1"/>
  <c r="G105" i="53" s="1"/>
  <c r="O115" i="86"/>
  <c r="O110" i="86" s="1"/>
  <c r="N115" i="86"/>
  <c r="M115" i="86"/>
  <c r="M110" i="86" s="1"/>
  <c r="D105" i="53" s="1"/>
  <c r="L115" i="86"/>
  <c r="L110" i="86" s="1"/>
  <c r="C105" i="53" s="1"/>
  <c r="K115" i="86"/>
  <c r="K110" i="86" s="1"/>
  <c r="R114" i="86"/>
  <c r="T114" i="86" s="1"/>
  <c r="R113" i="86"/>
  <c r="T113" i="86" s="1"/>
  <c r="R112" i="86"/>
  <c r="T112" i="86" s="1"/>
  <c r="N110" i="86"/>
  <c r="Q98" i="86"/>
  <c r="H104" i="53" s="1"/>
  <c r="R99" i="86"/>
  <c r="T99" i="86"/>
  <c r="R100" i="86"/>
  <c r="T100" i="86"/>
  <c r="T103" i="86" s="1"/>
  <c r="T98" i="86" s="1"/>
  <c r="R101" i="86"/>
  <c r="T101" i="86"/>
  <c r="R102" i="86"/>
  <c r="T102" i="86"/>
  <c r="K103" i="86"/>
  <c r="K98" i="86" s="1"/>
  <c r="B104" i="53" s="1"/>
  <c r="L103" i="86"/>
  <c r="L98" i="86" s="1"/>
  <c r="M103" i="86"/>
  <c r="M98" i="86" s="1"/>
  <c r="D104" i="53" s="1"/>
  <c r="N103" i="86"/>
  <c r="N98" i="86" s="1"/>
  <c r="E104" i="53" s="1"/>
  <c r="O103" i="86"/>
  <c r="O98" i="86" s="1"/>
  <c r="P103" i="86"/>
  <c r="P98" i="86" s="1"/>
  <c r="Q103" i="86"/>
  <c r="R103" i="86"/>
  <c r="R98" i="86" s="1"/>
  <c r="S103" i="86"/>
  <c r="R88" i="86"/>
  <c r="T88" i="86" s="1"/>
  <c r="R87" i="86"/>
  <c r="T87" i="86" s="1"/>
  <c r="R74" i="86"/>
  <c r="T74" i="86" s="1"/>
  <c r="R73" i="86"/>
  <c r="T73" i="86" s="1"/>
  <c r="R72" i="86"/>
  <c r="T72" i="86" s="1"/>
  <c r="R71" i="86"/>
  <c r="T71" i="86" s="1"/>
  <c r="R70" i="86"/>
  <c r="T70" i="86" s="1"/>
  <c r="R69" i="86"/>
  <c r="T69" i="86" s="1"/>
  <c r="R68" i="86"/>
  <c r="T68" i="86" s="1"/>
  <c r="R67" i="86"/>
  <c r="T67" i="86" s="1"/>
  <c r="R66" i="86"/>
  <c r="T66" i="86" s="1"/>
  <c r="R65" i="86"/>
  <c r="T65" i="86" s="1"/>
  <c r="R64" i="86"/>
  <c r="T64" i="86" s="1"/>
  <c r="R63" i="86"/>
  <c r="T63" i="86" s="1"/>
  <c r="R62" i="86"/>
  <c r="T62" i="86" s="1"/>
  <c r="R61" i="86"/>
  <c r="R78" i="86"/>
  <c r="T78" i="86" s="1"/>
  <c r="K79" i="86"/>
  <c r="K60" i="86" s="1"/>
  <c r="B102" i="53" s="1"/>
  <c r="L79" i="86"/>
  <c r="L60" i="86" s="1"/>
  <c r="C102" i="53" s="1"/>
  <c r="M79" i="86"/>
  <c r="M60" i="86" s="1"/>
  <c r="D102" i="53" s="1"/>
  <c r="N79" i="86"/>
  <c r="N60" i="86" s="1"/>
  <c r="E102" i="53" s="1"/>
  <c r="O79" i="86"/>
  <c r="O60" i="86" s="1"/>
  <c r="F102" i="53" s="1"/>
  <c r="P79" i="86"/>
  <c r="P60" i="86" s="1"/>
  <c r="G102" i="53" s="1"/>
  <c r="Q79" i="86"/>
  <c r="Q60" i="86" s="1"/>
  <c r="H102" i="53" s="1"/>
  <c r="S79" i="86"/>
  <c r="S60" i="86" s="1"/>
  <c r="R89" i="86"/>
  <c r="T89" i="86" s="1"/>
  <c r="R90" i="86"/>
  <c r="T90" i="86" s="1"/>
  <c r="K91" i="86"/>
  <c r="K86" i="86" s="1"/>
  <c r="B103" i="53" s="1"/>
  <c r="L91" i="86"/>
  <c r="L86" i="86" s="1"/>
  <c r="C103" i="53" s="1"/>
  <c r="M91" i="86"/>
  <c r="M86" i="86" s="1"/>
  <c r="D103" i="53" s="1"/>
  <c r="N91" i="86"/>
  <c r="N86" i="86" s="1"/>
  <c r="E103" i="53" s="1"/>
  <c r="O91" i="86"/>
  <c r="O86" i="86" s="1"/>
  <c r="F103" i="53" s="1"/>
  <c r="P91" i="86"/>
  <c r="P86" i="86" s="1"/>
  <c r="G103" i="53" s="1"/>
  <c r="Q91" i="86"/>
  <c r="Q86" i="86" s="1"/>
  <c r="H103" i="53" s="1"/>
  <c r="S91" i="86"/>
  <c r="S55" i="86"/>
  <c r="M55" i="86"/>
  <c r="M17" i="86" s="1"/>
  <c r="N55" i="86"/>
  <c r="N17" i="86" s="1"/>
  <c r="O55" i="86"/>
  <c r="O17" i="86" s="1"/>
  <c r="P55" i="86"/>
  <c r="P17" i="86" s="1"/>
  <c r="Q55" i="86"/>
  <c r="Q17" i="86" s="1"/>
  <c r="L55" i="86"/>
  <c r="L17" i="86" s="1"/>
  <c r="K55" i="86"/>
  <c r="K17" i="86" s="1"/>
  <c r="R45" i="86"/>
  <c r="T45" i="86" s="1"/>
  <c r="R44" i="86"/>
  <c r="T44" i="86" s="1"/>
  <c r="R43" i="86"/>
  <c r="T43" i="86" s="1"/>
  <c r="R42" i="86"/>
  <c r="T42" i="86" s="1"/>
  <c r="R41" i="86"/>
  <c r="T41" i="86" s="1"/>
  <c r="R40" i="86"/>
  <c r="T40" i="86" s="1"/>
  <c r="R39" i="86"/>
  <c r="T39" i="86" s="1"/>
  <c r="R38" i="86"/>
  <c r="T38" i="86" s="1"/>
  <c r="R37" i="86"/>
  <c r="T37" i="86" s="1"/>
  <c r="R36" i="86"/>
  <c r="T36" i="86" s="1"/>
  <c r="R35" i="86"/>
  <c r="T35" i="86" s="1"/>
  <c r="R34" i="86"/>
  <c r="T34" i="86" s="1"/>
  <c r="R33" i="86"/>
  <c r="T33" i="86" s="1"/>
  <c r="R32" i="86"/>
  <c r="T32" i="86" s="1"/>
  <c r="R31" i="86"/>
  <c r="T31" i="86" s="1"/>
  <c r="R30" i="86"/>
  <c r="T30" i="86" s="1"/>
  <c r="R29" i="86"/>
  <c r="T29" i="86" s="1"/>
  <c r="R28" i="86"/>
  <c r="T28" i="86" s="1"/>
  <c r="R27" i="86"/>
  <c r="T27" i="86" s="1"/>
  <c r="R26" i="86"/>
  <c r="T26" i="86" s="1"/>
  <c r="R25" i="86"/>
  <c r="T25" i="86" s="1"/>
  <c r="R24" i="86"/>
  <c r="T24" i="86" s="1"/>
  <c r="R23" i="86"/>
  <c r="T23" i="86" s="1"/>
  <c r="R22" i="86"/>
  <c r="T22" i="86" s="1"/>
  <c r="R21" i="86"/>
  <c r="T21" i="86" s="1"/>
  <c r="R20" i="86"/>
  <c r="T20" i="86" s="1"/>
  <c r="R19" i="86"/>
  <c r="T19" i="86" s="1"/>
  <c r="R18" i="86"/>
  <c r="T18" i="86" s="1"/>
  <c r="R54" i="86"/>
  <c r="T54" i="86" s="1"/>
  <c r="K50" i="82"/>
  <c r="K44" i="82" s="1"/>
  <c r="L50" i="82"/>
  <c r="L44" i="82" s="1"/>
  <c r="M50" i="82"/>
  <c r="N50" i="82"/>
  <c r="N44" i="82" s="1"/>
  <c r="O50" i="82"/>
  <c r="O44" i="82" s="1"/>
  <c r="P50" i="82"/>
  <c r="P44" i="82" s="1"/>
  <c r="Q50" i="82"/>
  <c r="S50" i="82"/>
  <c r="R49" i="82"/>
  <c r="T49" i="82" s="1"/>
  <c r="R48" i="82"/>
  <c r="T48" i="82" s="1"/>
  <c r="R47" i="82"/>
  <c r="T47" i="82" s="1"/>
  <c r="R46" i="82"/>
  <c r="T46" i="82" s="1"/>
  <c r="R45" i="82"/>
  <c r="T45" i="82" s="1"/>
  <c r="M44" i="82"/>
  <c r="T43" i="81"/>
  <c r="R43" i="81"/>
  <c r="R42" i="81"/>
  <c r="R45" i="81" s="1"/>
  <c r="R40" i="81" s="1"/>
  <c r="T41" i="81"/>
  <c r="R41" i="81"/>
  <c r="T21" i="81"/>
  <c r="R21" i="81"/>
  <c r="T20" i="81"/>
  <c r="R20" i="81"/>
  <c r="T19" i="81"/>
  <c r="T22" i="81" s="1"/>
  <c r="T17" i="81" s="1"/>
  <c r="R19" i="81"/>
  <c r="T18" i="81"/>
  <c r="R18" i="81"/>
  <c r="S11" i="80"/>
  <c r="R10" i="80"/>
  <c r="T10" i="80" s="1"/>
  <c r="T9" i="80"/>
  <c r="R9" i="80"/>
  <c r="T11" i="80"/>
  <c r="T6" i="80" s="1"/>
  <c r="T7" i="80"/>
  <c r="R7" i="80"/>
  <c r="R11" i="80" s="1"/>
  <c r="R6" i="80" s="1"/>
  <c r="T18" i="80"/>
  <c r="R18" i="80"/>
  <c r="P72" i="79"/>
  <c r="R72" i="79" s="1"/>
  <c r="P71" i="79"/>
  <c r="P70" i="79"/>
  <c r="R70" i="79" s="1"/>
  <c r="P25" i="79"/>
  <c r="R25" i="79" s="1"/>
  <c r="P15" i="79"/>
  <c r="R15" i="79" s="1"/>
  <c r="P14" i="79"/>
  <c r="R14" i="79" s="1"/>
  <c r="R13" i="79"/>
  <c r="R12" i="79"/>
  <c r="R11" i="79"/>
  <c r="R10" i="79"/>
  <c r="R9" i="79"/>
  <c r="P8" i="79"/>
  <c r="R8" i="79" s="1"/>
  <c r="P7" i="79"/>
  <c r="R7" i="79" s="1"/>
  <c r="P16" i="79"/>
  <c r="R16" i="79" s="1"/>
  <c r="P48" i="79"/>
  <c r="R48" i="79" s="1"/>
  <c r="Q6" i="78"/>
  <c r="H40" i="53" s="1"/>
  <c r="P6" i="78"/>
  <c r="G40" i="53" s="1"/>
  <c r="O6" i="78"/>
  <c r="F40" i="53" s="1"/>
  <c r="N6" i="78"/>
  <c r="E40" i="53" s="1"/>
  <c r="M6" i="78"/>
  <c r="D40" i="53" s="1"/>
  <c r="L6" i="78"/>
  <c r="C40" i="53" s="1"/>
  <c r="K6" i="78"/>
  <c r="B40" i="53" s="1"/>
  <c r="R14" i="78"/>
  <c r="T14" i="78" s="1"/>
  <c r="R13" i="78"/>
  <c r="T13" i="78" s="1"/>
  <c r="R12" i="78"/>
  <c r="T12" i="78" s="1"/>
  <c r="R11" i="78"/>
  <c r="T11" i="78" s="1"/>
  <c r="R10" i="78"/>
  <c r="T10" i="78" s="1"/>
  <c r="R9" i="78"/>
  <c r="T9" i="78" s="1"/>
  <c r="R8" i="78"/>
  <c r="T7" i="78"/>
  <c r="R22" i="78"/>
  <c r="T22" i="78" s="1"/>
  <c r="R23" i="78"/>
  <c r="T23" i="78" s="1"/>
  <c r="R24" i="78"/>
  <c r="T24" i="78" s="1"/>
  <c r="T9" i="77"/>
  <c r="R9" i="77"/>
  <c r="T8" i="77"/>
  <c r="R7" i="77"/>
  <c r="R11" i="77" s="1"/>
  <c r="R6" i="77" s="1"/>
  <c r="S6" i="76"/>
  <c r="T19" i="76"/>
  <c r="R19" i="76"/>
  <c r="R18" i="76"/>
  <c r="T18" i="76" s="1"/>
  <c r="C21" i="53"/>
  <c r="D21" i="53"/>
  <c r="E21" i="53"/>
  <c r="F21" i="53"/>
  <c r="G21" i="53"/>
  <c r="H21" i="53"/>
  <c r="B21" i="53"/>
  <c r="T29" i="73"/>
  <c r="T33" i="73" s="1"/>
  <c r="T28" i="73" s="1"/>
  <c r="R29" i="73"/>
  <c r="C22" i="53"/>
  <c r="D22" i="53"/>
  <c r="E22" i="53"/>
  <c r="F22" i="53"/>
  <c r="G22" i="53"/>
  <c r="H22" i="53"/>
  <c r="B22" i="53"/>
  <c r="T41" i="73"/>
  <c r="T45" i="73" s="1"/>
  <c r="T40" i="73" s="1"/>
  <c r="R41" i="73"/>
  <c r="B12" i="53"/>
  <c r="B11" i="53"/>
  <c r="C13" i="53"/>
  <c r="D13" i="53"/>
  <c r="E13" i="53"/>
  <c r="F13" i="53"/>
  <c r="G13" i="53"/>
  <c r="H13" i="53"/>
  <c r="B13" i="53"/>
  <c r="C14" i="53"/>
  <c r="D14" i="53"/>
  <c r="E14" i="53"/>
  <c r="F14" i="53"/>
  <c r="G14" i="53"/>
  <c r="H14" i="53"/>
  <c r="B14" i="53"/>
  <c r="R42" i="54"/>
  <c r="T42" i="54" s="1"/>
  <c r="R41" i="54"/>
  <c r="T41" i="54" s="1"/>
  <c r="S11" i="87"/>
  <c r="R10" i="87"/>
  <c r="T10" i="87" s="1"/>
  <c r="R9" i="87"/>
  <c r="T9" i="87" s="1"/>
  <c r="R8" i="87"/>
  <c r="T8" i="87" s="1"/>
  <c r="R7" i="87"/>
  <c r="T7" i="87" s="1"/>
  <c r="S22" i="87"/>
  <c r="T22" i="87"/>
  <c r="T17" i="87" s="1"/>
  <c r="S33" i="87"/>
  <c r="S45" i="87"/>
  <c r="T44" i="87"/>
  <c r="R44" i="87"/>
  <c r="R43" i="87"/>
  <c r="T43" i="87" s="1"/>
  <c r="T42" i="87"/>
  <c r="R42" i="87"/>
  <c r="S11" i="86"/>
  <c r="R10" i="86"/>
  <c r="T10" i="86" s="1"/>
  <c r="R9" i="86"/>
  <c r="T9" i="86" s="1"/>
  <c r="R8" i="86"/>
  <c r="T8" i="86" s="1"/>
  <c r="R7" i="86"/>
  <c r="S33" i="84"/>
  <c r="Q33" i="84"/>
  <c r="Q28" i="84" s="1"/>
  <c r="P33" i="84"/>
  <c r="O33" i="84"/>
  <c r="N33" i="84"/>
  <c r="M33" i="84"/>
  <c r="M28" i="84" s="1"/>
  <c r="L33" i="84"/>
  <c r="K33" i="84"/>
  <c r="R32" i="84"/>
  <c r="T32" i="84" s="1"/>
  <c r="R31" i="84"/>
  <c r="T31" i="84" s="1"/>
  <c r="R30" i="84"/>
  <c r="T30" i="84" s="1"/>
  <c r="R29" i="84"/>
  <c r="T29" i="84" s="1"/>
  <c r="P28" i="84"/>
  <c r="O28" i="84"/>
  <c r="N28" i="84"/>
  <c r="L28" i="84"/>
  <c r="K28" i="84"/>
  <c r="S22" i="84"/>
  <c r="Q22" i="84"/>
  <c r="P22" i="84"/>
  <c r="P17" i="84" s="1"/>
  <c r="O22" i="84"/>
  <c r="N22" i="84"/>
  <c r="M22" i="84"/>
  <c r="L22" i="84"/>
  <c r="L17" i="84" s="1"/>
  <c r="K22" i="84"/>
  <c r="R21" i="84"/>
  <c r="T21" i="84" s="1"/>
  <c r="T20" i="84"/>
  <c r="R20" i="84"/>
  <c r="R19" i="84"/>
  <c r="T19" i="84" s="1"/>
  <c r="T18" i="84"/>
  <c r="T22" i="84" s="1"/>
  <c r="T17" i="84" s="1"/>
  <c r="R18" i="84"/>
  <c r="R22" i="84" s="1"/>
  <c r="R17" i="84" s="1"/>
  <c r="Q17" i="84"/>
  <c r="O17" i="84"/>
  <c r="N17" i="84"/>
  <c r="M17" i="84"/>
  <c r="K17" i="84"/>
  <c r="S11" i="84"/>
  <c r="Q11" i="84"/>
  <c r="P11" i="84"/>
  <c r="P6" i="84" s="1"/>
  <c r="O11" i="84"/>
  <c r="O6" i="84" s="1"/>
  <c r="N11" i="84"/>
  <c r="M11" i="84"/>
  <c r="L11" i="84"/>
  <c r="L6" i="84" s="1"/>
  <c r="K11" i="84"/>
  <c r="K6" i="84" s="1"/>
  <c r="R10" i="84"/>
  <c r="T10" i="84" s="1"/>
  <c r="T9" i="84"/>
  <c r="R9" i="84"/>
  <c r="R11" i="84"/>
  <c r="R6" i="84" s="1"/>
  <c r="Q6" i="84"/>
  <c r="N6" i="84"/>
  <c r="M6" i="84"/>
  <c r="S45" i="83"/>
  <c r="Q45" i="83"/>
  <c r="P45" i="83"/>
  <c r="P40" i="83" s="1"/>
  <c r="O45" i="83"/>
  <c r="N45" i="83"/>
  <c r="M45" i="83"/>
  <c r="L45" i="83"/>
  <c r="L40" i="83" s="1"/>
  <c r="K45" i="83"/>
  <c r="R44" i="83"/>
  <c r="T44" i="83" s="1"/>
  <c r="T43" i="83"/>
  <c r="R43" i="83"/>
  <c r="R42" i="83"/>
  <c r="T42" i="83" s="1"/>
  <c r="T41" i="83"/>
  <c r="T45" i="83" s="1"/>
  <c r="T40" i="83" s="1"/>
  <c r="R41" i="83"/>
  <c r="R45" i="83" s="1"/>
  <c r="R40" i="83" s="1"/>
  <c r="Q40" i="83"/>
  <c r="O40" i="83"/>
  <c r="N40" i="83"/>
  <c r="M40" i="83"/>
  <c r="K40" i="83"/>
  <c r="S33" i="83"/>
  <c r="Q33" i="83"/>
  <c r="Q28" i="83" s="1"/>
  <c r="P33" i="83"/>
  <c r="P28" i="83" s="1"/>
  <c r="O33" i="83"/>
  <c r="N33" i="83"/>
  <c r="N28" i="83" s="1"/>
  <c r="M33" i="83"/>
  <c r="M28" i="83" s="1"/>
  <c r="L33" i="83"/>
  <c r="L28" i="83" s="1"/>
  <c r="K33" i="83"/>
  <c r="R32" i="83"/>
  <c r="T32" i="83" s="1"/>
  <c r="R33" i="83"/>
  <c r="R28" i="83" s="1"/>
  <c r="O28" i="83"/>
  <c r="K28" i="83"/>
  <c r="S22" i="83"/>
  <c r="Q22" i="83"/>
  <c r="P22" i="83"/>
  <c r="O22" i="83"/>
  <c r="O17" i="83" s="1"/>
  <c r="N22" i="83"/>
  <c r="M22" i="83"/>
  <c r="L22" i="83"/>
  <c r="K22" i="83"/>
  <c r="K17" i="83" s="1"/>
  <c r="R21" i="83"/>
  <c r="T21" i="83" s="1"/>
  <c r="R20" i="83"/>
  <c r="T20" i="83" s="1"/>
  <c r="R19" i="83"/>
  <c r="T19" i="83" s="1"/>
  <c r="R18" i="83"/>
  <c r="R22" i="83" s="1"/>
  <c r="R17" i="83" s="1"/>
  <c r="Q17" i="83"/>
  <c r="P17" i="83"/>
  <c r="N17" i="83"/>
  <c r="M17" i="83"/>
  <c r="L17" i="83"/>
  <c r="S11" i="83"/>
  <c r="R11" i="83"/>
  <c r="R6" i="83" s="1"/>
  <c r="Q11" i="83"/>
  <c r="P11" i="83"/>
  <c r="O11" i="83"/>
  <c r="O6" i="83" s="1"/>
  <c r="N11" i="83"/>
  <c r="N6" i="83" s="1"/>
  <c r="M11" i="83"/>
  <c r="L11" i="83"/>
  <c r="K11" i="83"/>
  <c r="K6" i="83" s="1"/>
  <c r="Q6" i="83"/>
  <c r="P6" i="83"/>
  <c r="M6" i="83"/>
  <c r="L6" i="83"/>
  <c r="S11" i="82"/>
  <c r="Q11" i="82"/>
  <c r="Q6" i="82" s="1"/>
  <c r="P11" i="82"/>
  <c r="P6" i="82" s="1"/>
  <c r="O11" i="82"/>
  <c r="O6" i="82" s="1"/>
  <c r="N11" i="82"/>
  <c r="N6" i="82" s="1"/>
  <c r="M11" i="82"/>
  <c r="M6" i="82" s="1"/>
  <c r="L11" i="82"/>
  <c r="L6" i="82" s="1"/>
  <c r="K11" i="82"/>
  <c r="K6" i="82" s="1"/>
  <c r="S22" i="82"/>
  <c r="Q22" i="82"/>
  <c r="Q17" i="82" s="1"/>
  <c r="P22" i="82"/>
  <c r="P17" i="82" s="1"/>
  <c r="O22" i="82"/>
  <c r="N22" i="82"/>
  <c r="N17" i="82" s="1"/>
  <c r="M22" i="82"/>
  <c r="M17" i="82" s="1"/>
  <c r="L22" i="82"/>
  <c r="L17" i="82" s="1"/>
  <c r="K22" i="82"/>
  <c r="K17" i="82" s="1"/>
  <c r="R21" i="82"/>
  <c r="T21" i="82" s="1"/>
  <c r="R20" i="82"/>
  <c r="T20" i="82" s="1"/>
  <c r="R19" i="82"/>
  <c r="T19" i="82" s="1"/>
  <c r="O17" i="82"/>
  <c r="Q28" i="82"/>
  <c r="P28" i="82"/>
  <c r="O28" i="82"/>
  <c r="N28" i="82"/>
  <c r="M28" i="82"/>
  <c r="L28" i="82"/>
  <c r="K28" i="82"/>
  <c r="Q44" i="82"/>
  <c r="S61" i="82"/>
  <c r="Q61" i="82"/>
  <c r="Q56" i="82" s="1"/>
  <c r="P61" i="82"/>
  <c r="P56" i="82" s="1"/>
  <c r="O61" i="82"/>
  <c r="O56" i="82" s="1"/>
  <c r="N61" i="82"/>
  <c r="N56" i="82" s="1"/>
  <c r="M61" i="82"/>
  <c r="M56" i="82" s="1"/>
  <c r="L61" i="82"/>
  <c r="L56" i="82" s="1"/>
  <c r="K61" i="82"/>
  <c r="K56" i="82" s="1"/>
  <c r="R60" i="82"/>
  <c r="T60" i="82" s="1"/>
  <c r="R59" i="82"/>
  <c r="T59" i="82" s="1"/>
  <c r="R58" i="82"/>
  <c r="T58" i="82" s="1"/>
  <c r="S72" i="82"/>
  <c r="Q72" i="82"/>
  <c r="Q67" i="82" s="1"/>
  <c r="P72" i="82"/>
  <c r="P67" i="82" s="1"/>
  <c r="O72" i="82"/>
  <c r="O67" i="82" s="1"/>
  <c r="N72" i="82"/>
  <c r="N67" i="82" s="1"/>
  <c r="M72" i="82"/>
  <c r="M67" i="82" s="1"/>
  <c r="L72" i="82"/>
  <c r="L67" i="82" s="1"/>
  <c r="K72" i="82"/>
  <c r="K67" i="82" s="1"/>
  <c r="R71" i="82"/>
  <c r="T71" i="82" s="1"/>
  <c r="R70" i="82"/>
  <c r="T70" i="82" s="1"/>
  <c r="R69" i="82"/>
  <c r="T69" i="82" s="1"/>
  <c r="R68" i="82"/>
  <c r="S11" i="81"/>
  <c r="Q11" i="81"/>
  <c r="P11" i="81"/>
  <c r="P6" i="81" s="1"/>
  <c r="O11" i="81"/>
  <c r="N11" i="81"/>
  <c r="M11" i="81"/>
  <c r="L11" i="81"/>
  <c r="L6" i="81" s="1"/>
  <c r="K11" i="81"/>
  <c r="R10" i="81"/>
  <c r="T10" i="81" s="1"/>
  <c r="T9" i="81"/>
  <c r="R9" i="81"/>
  <c r="R8" i="81"/>
  <c r="R11" i="81" s="1"/>
  <c r="R6" i="81" s="1"/>
  <c r="T7" i="81"/>
  <c r="R7" i="81"/>
  <c r="Q6" i="81"/>
  <c r="O6" i="81"/>
  <c r="N6" i="81"/>
  <c r="M6" i="81"/>
  <c r="K6" i="81"/>
  <c r="S22" i="81"/>
  <c r="Q22" i="81"/>
  <c r="P22" i="81"/>
  <c r="P17" i="81" s="1"/>
  <c r="O22" i="81"/>
  <c r="N22" i="81"/>
  <c r="M22" i="81"/>
  <c r="L22" i="81"/>
  <c r="L17" i="81" s="1"/>
  <c r="K22" i="81"/>
  <c r="R22" i="81"/>
  <c r="R17" i="81" s="1"/>
  <c r="Q17" i="81"/>
  <c r="O17" i="81"/>
  <c r="N17" i="81"/>
  <c r="M17" i="81"/>
  <c r="K17" i="81"/>
  <c r="S33" i="81"/>
  <c r="Q33" i="81"/>
  <c r="P33" i="81"/>
  <c r="P28" i="81" s="1"/>
  <c r="O33" i="81"/>
  <c r="O28" i="81" s="1"/>
  <c r="N33" i="81"/>
  <c r="M33" i="81"/>
  <c r="L33" i="81"/>
  <c r="L28" i="81" s="1"/>
  <c r="K33" i="81"/>
  <c r="K28" i="81" s="1"/>
  <c r="R32" i="81"/>
  <c r="T32" i="81" s="1"/>
  <c r="T31" i="81"/>
  <c r="R31" i="81"/>
  <c r="R30" i="81"/>
  <c r="T30" i="81" s="1"/>
  <c r="T29" i="81"/>
  <c r="R29" i="81"/>
  <c r="R33" i="81" s="1"/>
  <c r="R28" i="81" s="1"/>
  <c r="Q28" i="81"/>
  <c r="N28" i="81"/>
  <c r="M28" i="81"/>
  <c r="S45" i="81"/>
  <c r="Q45" i="81"/>
  <c r="Q40" i="81" s="1"/>
  <c r="P45" i="81"/>
  <c r="P40" i="81" s="1"/>
  <c r="O45" i="81"/>
  <c r="N45" i="81"/>
  <c r="M45" i="81"/>
  <c r="L45" i="81"/>
  <c r="L40" i="81" s="1"/>
  <c r="K45" i="81"/>
  <c r="K40" i="81" s="1"/>
  <c r="R44" i="81"/>
  <c r="T44" i="81" s="1"/>
  <c r="O40" i="81"/>
  <c r="N40" i="81"/>
  <c r="M40" i="81"/>
  <c r="S56" i="81"/>
  <c r="Q56" i="81"/>
  <c r="P56" i="81"/>
  <c r="P51" i="81" s="1"/>
  <c r="O56" i="81"/>
  <c r="O51" i="81" s="1"/>
  <c r="N56" i="81"/>
  <c r="M56" i="81"/>
  <c r="L56" i="81"/>
  <c r="L51" i="81" s="1"/>
  <c r="K56" i="81"/>
  <c r="K51" i="81" s="1"/>
  <c r="R55" i="81"/>
  <c r="T55" i="81" s="1"/>
  <c r="T54" i="81"/>
  <c r="R54" i="81"/>
  <c r="R53" i="81"/>
  <c r="T53" i="81" s="1"/>
  <c r="T52" i="81"/>
  <c r="T56" i="81" s="1"/>
  <c r="T51" i="81" s="1"/>
  <c r="R52" i="81"/>
  <c r="R56" i="81" s="1"/>
  <c r="R51" i="81" s="1"/>
  <c r="Q51" i="81"/>
  <c r="N51" i="81"/>
  <c r="M51" i="81"/>
  <c r="M6" i="80"/>
  <c r="K11" i="80"/>
  <c r="K6" i="80" s="1"/>
  <c r="L11" i="80"/>
  <c r="L6" i="80" s="1"/>
  <c r="M11" i="80"/>
  <c r="N11" i="80"/>
  <c r="N6" i="80" s="1"/>
  <c r="O11" i="80"/>
  <c r="O6" i="80" s="1"/>
  <c r="P11" i="80"/>
  <c r="P6" i="80" s="1"/>
  <c r="Q11" i="80"/>
  <c r="Q6" i="80" s="1"/>
  <c r="S22" i="80"/>
  <c r="Q22" i="80"/>
  <c r="Q17" i="80" s="1"/>
  <c r="P22" i="80"/>
  <c r="O22" i="80"/>
  <c r="N22" i="80"/>
  <c r="M22" i="80"/>
  <c r="M17" i="80" s="1"/>
  <c r="L22" i="80"/>
  <c r="K22" i="80"/>
  <c r="R21" i="80"/>
  <c r="T21" i="80" s="1"/>
  <c r="R20" i="80"/>
  <c r="T20" i="80" s="1"/>
  <c r="R19" i="80"/>
  <c r="T19" i="80" s="1"/>
  <c r="P17" i="80"/>
  <c r="O17" i="80"/>
  <c r="N17" i="80"/>
  <c r="L17" i="80"/>
  <c r="K17" i="80"/>
  <c r="S33" i="80"/>
  <c r="Q33" i="80"/>
  <c r="P33" i="80"/>
  <c r="P28" i="80" s="1"/>
  <c r="O33" i="80"/>
  <c r="O28" i="80" s="1"/>
  <c r="N33" i="80"/>
  <c r="M33" i="80"/>
  <c r="L33" i="80"/>
  <c r="L28" i="80" s="1"/>
  <c r="K33" i="80"/>
  <c r="K28" i="80" s="1"/>
  <c r="R32" i="80"/>
  <c r="T32" i="80" s="1"/>
  <c r="T31" i="80"/>
  <c r="R31" i="80"/>
  <c r="R30" i="80"/>
  <c r="T30" i="80" s="1"/>
  <c r="T29" i="80"/>
  <c r="T33" i="80" s="1"/>
  <c r="T28" i="80" s="1"/>
  <c r="R29" i="80"/>
  <c r="R33" i="80" s="1"/>
  <c r="R28" i="80" s="1"/>
  <c r="Q28" i="80"/>
  <c r="N28" i="80"/>
  <c r="M28" i="80"/>
  <c r="S45" i="80"/>
  <c r="Q45" i="80"/>
  <c r="P45" i="80"/>
  <c r="P40" i="80" s="1"/>
  <c r="O45" i="80"/>
  <c r="O40" i="80" s="1"/>
  <c r="N45" i="80"/>
  <c r="M45" i="80"/>
  <c r="L45" i="80"/>
  <c r="L40" i="80" s="1"/>
  <c r="K45" i="80"/>
  <c r="K40" i="80" s="1"/>
  <c r="R44" i="80"/>
  <c r="T44" i="80" s="1"/>
  <c r="T43" i="80"/>
  <c r="R43" i="80"/>
  <c r="R42" i="80"/>
  <c r="R45" i="80" s="1"/>
  <c r="R40" i="80" s="1"/>
  <c r="Q40" i="80"/>
  <c r="N40" i="80"/>
  <c r="M40" i="80"/>
  <c r="S56" i="80"/>
  <c r="Q56" i="80"/>
  <c r="Q51" i="80" s="1"/>
  <c r="P56" i="80"/>
  <c r="P51" i="80" s="1"/>
  <c r="O56" i="80"/>
  <c r="N56" i="80"/>
  <c r="M56" i="80"/>
  <c r="M51" i="80" s="1"/>
  <c r="L56" i="80"/>
  <c r="L51" i="80" s="1"/>
  <c r="K56" i="80"/>
  <c r="R55" i="80"/>
  <c r="T55" i="80" s="1"/>
  <c r="T54" i="80"/>
  <c r="R54" i="80"/>
  <c r="R53" i="80"/>
  <c r="R56" i="80" s="1"/>
  <c r="R51" i="80" s="1"/>
  <c r="T52" i="80"/>
  <c r="R52" i="80"/>
  <c r="O51" i="80"/>
  <c r="N51" i="80"/>
  <c r="K51" i="80"/>
  <c r="Q74" i="79"/>
  <c r="O74" i="79"/>
  <c r="O69" i="79" s="1"/>
  <c r="N74" i="79"/>
  <c r="N69" i="79" s="1"/>
  <c r="M74" i="79"/>
  <c r="M69" i="79" s="1"/>
  <c r="L74" i="79"/>
  <c r="L69" i="79" s="1"/>
  <c r="K74" i="79"/>
  <c r="K69" i="79" s="1"/>
  <c r="J74" i="79"/>
  <c r="J69" i="79" s="1"/>
  <c r="I74" i="79"/>
  <c r="I69" i="79" s="1"/>
  <c r="Q63" i="79"/>
  <c r="O63" i="79"/>
  <c r="O58" i="79" s="1"/>
  <c r="N63" i="79"/>
  <c r="N58" i="79" s="1"/>
  <c r="M63" i="79"/>
  <c r="M58" i="79" s="1"/>
  <c r="L63" i="79"/>
  <c r="L58" i="79" s="1"/>
  <c r="K63" i="79"/>
  <c r="K58" i="79" s="1"/>
  <c r="J63" i="79"/>
  <c r="J58" i="79" s="1"/>
  <c r="I63" i="79"/>
  <c r="I58" i="79" s="1"/>
  <c r="P62" i="79"/>
  <c r="R62" i="79" s="1"/>
  <c r="P61" i="79"/>
  <c r="R61" i="79" s="1"/>
  <c r="P60" i="79"/>
  <c r="R60" i="79" s="1"/>
  <c r="P59" i="79"/>
  <c r="R59" i="79" s="1"/>
  <c r="Q52" i="79"/>
  <c r="O52" i="79"/>
  <c r="O47" i="79" s="1"/>
  <c r="N52" i="79"/>
  <c r="N47" i="79" s="1"/>
  <c r="M52" i="79"/>
  <c r="M47" i="79" s="1"/>
  <c r="L52" i="79"/>
  <c r="L47" i="79" s="1"/>
  <c r="K52" i="79"/>
  <c r="K47" i="79" s="1"/>
  <c r="J52" i="79"/>
  <c r="J47" i="79" s="1"/>
  <c r="I52" i="79"/>
  <c r="I47" i="79" s="1"/>
  <c r="P51" i="79"/>
  <c r="R51" i="79" s="1"/>
  <c r="P50" i="79"/>
  <c r="R50" i="79" s="1"/>
  <c r="P49" i="79"/>
  <c r="R49" i="79" s="1"/>
  <c r="Q18" i="79"/>
  <c r="O18" i="79"/>
  <c r="O6" i="79" s="1"/>
  <c r="N18" i="79"/>
  <c r="N6" i="79" s="1"/>
  <c r="M18" i="79"/>
  <c r="M6" i="79" s="1"/>
  <c r="L18" i="79"/>
  <c r="L6" i="79" s="1"/>
  <c r="K18" i="79"/>
  <c r="K6" i="79" s="1"/>
  <c r="J18" i="79"/>
  <c r="I18" i="79"/>
  <c r="I6" i="79" s="1"/>
  <c r="P17" i="79"/>
  <c r="R17" i="79" s="1"/>
  <c r="J6" i="79"/>
  <c r="Q29" i="79"/>
  <c r="O29" i="79"/>
  <c r="O24" i="79" s="1"/>
  <c r="N29" i="79"/>
  <c r="N24" i="79" s="1"/>
  <c r="M29" i="79"/>
  <c r="M24" i="79" s="1"/>
  <c r="L29" i="79"/>
  <c r="L24" i="79" s="1"/>
  <c r="K29" i="79"/>
  <c r="K24" i="79" s="1"/>
  <c r="J29" i="79"/>
  <c r="J24" i="79" s="1"/>
  <c r="I29" i="79"/>
  <c r="I24" i="79" s="1"/>
  <c r="P28" i="79"/>
  <c r="R28" i="79" s="1"/>
  <c r="P27" i="79"/>
  <c r="R27" i="79" s="1"/>
  <c r="P26" i="79"/>
  <c r="R26" i="79" s="1"/>
  <c r="Q40" i="79"/>
  <c r="O40" i="79"/>
  <c r="O35" i="79" s="1"/>
  <c r="N40" i="79"/>
  <c r="N35" i="79" s="1"/>
  <c r="M40" i="79"/>
  <c r="M35" i="79" s="1"/>
  <c r="L40" i="79"/>
  <c r="L35" i="79" s="1"/>
  <c r="K40" i="79"/>
  <c r="K35" i="79" s="1"/>
  <c r="J40" i="79"/>
  <c r="J35" i="79" s="1"/>
  <c r="I40" i="79"/>
  <c r="I35" i="79" s="1"/>
  <c r="P39" i="79"/>
  <c r="R39" i="79" s="1"/>
  <c r="P38" i="79"/>
  <c r="R38" i="79" s="1"/>
  <c r="P37" i="79"/>
  <c r="P36" i="79"/>
  <c r="R36" i="79" s="1"/>
  <c r="S26" i="78"/>
  <c r="Q26" i="78"/>
  <c r="Q21" i="78" s="1"/>
  <c r="P26" i="78"/>
  <c r="P21" i="78" s="1"/>
  <c r="O26" i="78"/>
  <c r="O21" i="78" s="1"/>
  <c r="N26" i="78"/>
  <c r="N21" i="78" s="1"/>
  <c r="M26" i="78"/>
  <c r="M21" i="78" s="1"/>
  <c r="L26" i="78"/>
  <c r="L21" i="78" s="1"/>
  <c r="K26" i="78"/>
  <c r="K21" i="78" s="1"/>
  <c r="R25" i="78"/>
  <c r="T25" i="78" s="1"/>
  <c r="S37" i="78"/>
  <c r="Q37" i="78"/>
  <c r="Q32" i="78" s="1"/>
  <c r="P37" i="78"/>
  <c r="P32" i="78" s="1"/>
  <c r="O37" i="78"/>
  <c r="O32" i="78" s="1"/>
  <c r="N37" i="78"/>
  <c r="N32" i="78" s="1"/>
  <c r="M37" i="78"/>
  <c r="M32" i="78" s="1"/>
  <c r="L37" i="78"/>
  <c r="L32" i="78" s="1"/>
  <c r="K37" i="78"/>
  <c r="K32" i="78" s="1"/>
  <c r="R36" i="78"/>
  <c r="T36" i="78" s="1"/>
  <c r="R35" i="78"/>
  <c r="T35" i="78" s="1"/>
  <c r="R34" i="78"/>
  <c r="T34" i="78" s="1"/>
  <c r="R33" i="78"/>
  <c r="T33" i="78" s="1"/>
  <c r="S49" i="78"/>
  <c r="Q49" i="78"/>
  <c r="Q44" i="78" s="1"/>
  <c r="P49" i="78"/>
  <c r="P44" i="78" s="1"/>
  <c r="O49" i="78"/>
  <c r="O44" i="78" s="1"/>
  <c r="N49" i="78"/>
  <c r="N44" i="78" s="1"/>
  <c r="M49" i="78"/>
  <c r="M44" i="78" s="1"/>
  <c r="L49" i="78"/>
  <c r="L44" i="78" s="1"/>
  <c r="K49" i="78"/>
  <c r="K44" i="78" s="1"/>
  <c r="R48" i="78"/>
  <c r="T48" i="78" s="1"/>
  <c r="R47" i="78"/>
  <c r="T47" i="78" s="1"/>
  <c r="R46" i="78"/>
  <c r="T46" i="78" s="1"/>
  <c r="R45" i="78"/>
  <c r="S45" i="77"/>
  <c r="Q45" i="77"/>
  <c r="P45" i="77"/>
  <c r="O45" i="77"/>
  <c r="O40" i="77" s="1"/>
  <c r="N45" i="77"/>
  <c r="M45" i="77"/>
  <c r="L45" i="77"/>
  <c r="K45" i="77"/>
  <c r="K40" i="77" s="1"/>
  <c r="R44" i="77"/>
  <c r="T44" i="77" s="1"/>
  <c r="R43" i="77"/>
  <c r="T43" i="77" s="1"/>
  <c r="R42" i="77"/>
  <c r="T42" i="77" s="1"/>
  <c r="R41" i="77"/>
  <c r="R45" i="77" s="1"/>
  <c r="R40" i="77" s="1"/>
  <c r="Q40" i="77"/>
  <c r="P40" i="77"/>
  <c r="N40" i="77"/>
  <c r="M40" i="77"/>
  <c r="L40" i="77"/>
  <c r="S33" i="77"/>
  <c r="Q33" i="77"/>
  <c r="P33" i="77"/>
  <c r="P28" i="77" s="1"/>
  <c r="O33" i="77"/>
  <c r="N33" i="77"/>
  <c r="M33" i="77"/>
  <c r="L33" i="77"/>
  <c r="L28" i="77" s="1"/>
  <c r="K33" i="77"/>
  <c r="R32" i="77"/>
  <c r="T32" i="77" s="1"/>
  <c r="T31" i="77"/>
  <c r="R31" i="77"/>
  <c r="R30" i="77"/>
  <c r="R33" i="77" s="1"/>
  <c r="R28" i="77" s="1"/>
  <c r="T29" i="77"/>
  <c r="R29" i="77"/>
  <c r="Q28" i="77"/>
  <c r="O28" i="77"/>
  <c r="N28" i="77"/>
  <c r="M28" i="77"/>
  <c r="K28" i="77"/>
  <c r="S22" i="77"/>
  <c r="Q22" i="77"/>
  <c r="P22" i="77"/>
  <c r="O22" i="77"/>
  <c r="O17" i="77" s="1"/>
  <c r="N22" i="77"/>
  <c r="M22" i="77"/>
  <c r="L22" i="77"/>
  <c r="K22" i="77"/>
  <c r="K17" i="77" s="1"/>
  <c r="R21" i="77"/>
  <c r="T21" i="77" s="1"/>
  <c r="R20" i="77"/>
  <c r="T20" i="77" s="1"/>
  <c r="R19" i="77"/>
  <c r="T19" i="77" s="1"/>
  <c r="R18" i="77"/>
  <c r="R22" i="77" s="1"/>
  <c r="R17" i="77" s="1"/>
  <c r="Q17" i="77"/>
  <c r="P17" i="77"/>
  <c r="N17" i="77"/>
  <c r="M17" i="77"/>
  <c r="L17" i="77"/>
  <c r="S11" i="77"/>
  <c r="Q11" i="77"/>
  <c r="P11" i="77"/>
  <c r="P6" i="77" s="1"/>
  <c r="O11" i="77"/>
  <c r="N11" i="77"/>
  <c r="M11" i="77"/>
  <c r="L11" i="77"/>
  <c r="L6" i="77" s="1"/>
  <c r="K11" i="77"/>
  <c r="R10" i="77"/>
  <c r="T10" i="77" s="1"/>
  <c r="Q6" i="77"/>
  <c r="O6" i="77"/>
  <c r="N6" i="77"/>
  <c r="M6" i="77"/>
  <c r="K6" i="77"/>
  <c r="S11" i="76"/>
  <c r="R11" i="76"/>
  <c r="R6" i="76" s="1"/>
  <c r="Q11" i="76"/>
  <c r="P11" i="76"/>
  <c r="P6" i="76" s="1"/>
  <c r="O11" i="76"/>
  <c r="N11" i="76"/>
  <c r="N6" i="76" s="1"/>
  <c r="M11" i="76"/>
  <c r="L11" i="76"/>
  <c r="L6" i="76" s="1"/>
  <c r="K11" i="76"/>
  <c r="T10" i="76"/>
  <c r="R10" i="76"/>
  <c r="T9" i="76"/>
  <c r="R9" i="76"/>
  <c r="T8" i="76"/>
  <c r="R8" i="76"/>
  <c r="T7" i="76"/>
  <c r="T11" i="76" s="1"/>
  <c r="T6" i="76" s="1"/>
  <c r="R7" i="76"/>
  <c r="Q6" i="76"/>
  <c r="O6" i="76"/>
  <c r="M6" i="76"/>
  <c r="K6" i="76"/>
  <c r="S22" i="76"/>
  <c r="S17" i="76" s="1"/>
  <c r="Q22" i="76"/>
  <c r="Q17" i="76" s="1"/>
  <c r="P22" i="76"/>
  <c r="O22" i="76"/>
  <c r="O17" i="76" s="1"/>
  <c r="N22" i="76"/>
  <c r="N17" i="76" s="1"/>
  <c r="M22" i="76"/>
  <c r="M17" i="76" s="1"/>
  <c r="L22" i="76"/>
  <c r="K22" i="76"/>
  <c r="K17" i="76" s="1"/>
  <c r="R21" i="76"/>
  <c r="T21" i="76" s="1"/>
  <c r="R20" i="76"/>
  <c r="T20" i="76" s="1"/>
  <c r="P17" i="76"/>
  <c r="L17" i="76"/>
  <c r="S33" i="76"/>
  <c r="Q33" i="76"/>
  <c r="Q28" i="76" s="1"/>
  <c r="P33" i="76"/>
  <c r="P28" i="76" s="1"/>
  <c r="O33" i="76"/>
  <c r="N33" i="76"/>
  <c r="M33" i="76"/>
  <c r="M28" i="76" s="1"/>
  <c r="L33" i="76"/>
  <c r="L28" i="76" s="1"/>
  <c r="K33" i="76"/>
  <c r="R32" i="76"/>
  <c r="T32" i="76" s="1"/>
  <c r="T31" i="76"/>
  <c r="R31" i="76"/>
  <c r="R30" i="76"/>
  <c r="R33" i="76" s="1"/>
  <c r="R28" i="76" s="1"/>
  <c r="T29" i="76"/>
  <c r="R29" i="76"/>
  <c r="O28" i="76"/>
  <c r="N28" i="76"/>
  <c r="K28" i="76"/>
  <c r="S45" i="76"/>
  <c r="Q45" i="76"/>
  <c r="Q40" i="76" s="1"/>
  <c r="P45" i="76"/>
  <c r="O45" i="76"/>
  <c r="N45" i="76"/>
  <c r="M45" i="76"/>
  <c r="M40" i="76" s="1"/>
  <c r="L45" i="76"/>
  <c r="K45" i="76"/>
  <c r="R44" i="76"/>
  <c r="T44" i="76" s="1"/>
  <c r="R43" i="76"/>
  <c r="T43" i="76" s="1"/>
  <c r="R42" i="76"/>
  <c r="R45" i="76" s="1"/>
  <c r="R40" i="76" s="1"/>
  <c r="R41" i="76"/>
  <c r="T41" i="76" s="1"/>
  <c r="P40" i="76"/>
  <c r="O40" i="76"/>
  <c r="N40" i="76"/>
  <c r="L40" i="76"/>
  <c r="K40" i="76"/>
  <c r="S45" i="73"/>
  <c r="Q45" i="73"/>
  <c r="Q40" i="73" s="1"/>
  <c r="P45" i="73"/>
  <c r="P40" i="73" s="1"/>
  <c r="O45" i="73"/>
  <c r="N45" i="73"/>
  <c r="M45" i="73"/>
  <c r="L45" i="73"/>
  <c r="L40" i="73" s="1"/>
  <c r="K45" i="73"/>
  <c r="K40" i="73" s="1"/>
  <c r="R44" i="73"/>
  <c r="T44" i="73" s="1"/>
  <c r="T43" i="73"/>
  <c r="R43" i="73"/>
  <c r="R42" i="73"/>
  <c r="T42" i="73" s="1"/>
  <c r="R45" i="73"/>
  <c r="R40" i="73" s="1"/>
  <c r="O40" i="73"/>
  <c r="N40" i="73"/>
  <c r="M40" i="73"/>
  <c r="S33" i="73"/>
  <c r="Q33" i="73"/>
  <c r="Q28" i="73" s="1"/>
  <c r="P33" i="73"/>
  <c r="O33" i="73"/>
  <c r="N33" i="73"/>
  <c r="N28" i="73" s="1"/>
  <c r="M33" i="73"/>
  <c r="M28" i="73" s="1"/>
  <c r="L33" i="73"/>
  <c r="K33" i="73"/>
  <c r="R32" i="73"/>
  <c r="T32" i="73" s="1"/>
  <c r="R31" i="73"/>
  <c r="T31" i="73" s="1"/>
  <c r="R30" i="73"/>
  <c r="T30" i="73" s="1"/>
  <c r="P28" i="73"/>
  <c r="O28" i="73"/>
  <c r="L28" i="73"/>
  <c r="K28" i="73"/>
  <c r="S22" i="73"/>
  <c r="Q22" i="73"/>
  <c r="P22" i="73"/>
  <c r="O22" i="73"/>
  <c r="O17" i="73" s="1"/>
  <c r="N22" i="73"/>
  <c r="M22" i="73"/>
  <c r="L22" i="73"/>
  <c r="K22" i="73"/>
  <c r="K17" i="73" s="1"/>
  <c r="R21" i="73"/>
  <c r="T21" i="73" s="1"/>
  <c r="R20" i="73"/>
  <c r="T20" i="73" s="1"/>
  <c r="R19" i="73"/>
  <c r="T19" i="73" s="1"/>
  <c r="R18" i="73"/>
  <c r="R22" i="73" s="1"/>
  <c r="R17" i="73" s="1"/>
  <c r="Q17" i="73"/>
  <c r="P17" i="73"/>
  <c r="N17" i="73"/>
  <c r="M17" i="73"/>
  <c r="L17" i="73"/>
  <c r="S22" i="54"/>
  <c r="Q22" i="54"/>
  <c r="P22" i="54"/>
  <c r="P17" i="54" s="1"/>
  <c r="O22" i="54"/>
  <c r="O17" i="54" s="1"/>
  <c r="N22" i="54"/>
  <c r="N17" i="54" s="1"/>
  <c r="M22" i="54"/>
  <c r="L22" i="54"/>
  <c r="L17" i="54" s="1"/>
  <c r="K22" i="54"/>
  <c r="K17" i="54" s="1"/>
  <c r="R21" i="54"/>
  <c r="T21" i="54" s="1"/>
  <c r="T20" i="54"/>
  <c r="R20" i="54"/>
  <c r="R19" i="54"/>
  <c r="T19" i="54" s="1"/>
  <c r="T18" i="54"/>
  <c r="R18" i="54"/>
  <c r="Q17" i="54"/>
  <c r="M17" i="54"/>
  <c r="S33" i="54"/>
  <c r="Q33" i="54"/>
  <c r="P33" i="54"/>
  <c r="P28" i="54" s="1"/>
  <c r="O33" i="54"/>
  <c r="N33" i="54"/>
  <c r="M33" i="54"/>
  <c r="L33" i="54"/>
  <c r="L28" i="54" s="1"/>
  <c r="K33" i="54"/>
  <c r="R32" i="54"/>
  <c r="T32" i="54" s="1"/>
  <c r="R31" i="54"/>
  <c r="T31" i="54" s="1"/>
  <c r="R30" i="54"/>
  <c r="R29" i="54"/>
  <c r="T29" i="54" s="1"/>
  <c r="Q28" i="54"/>
  <c r="O28" i="54"/>
  <c r="N28" i="54"/>
  <c r="M28" i="54"/>
  <c r="K28" i="54"/>
  <c r="S45" i="54"/>
  <c r="Q45" i="54"/>
  <c r="Q40" i="54" s="1"/>
  <c r="P45" i="54"/>
  <c r="P40" i="54" s="1"/>
  <c r="O45" i="54"/>
  <c r="O40" i="54" s="1"/>
  <c r="N45" i="54"/>
  <c r="M45" i="54"/>
  <c r="M40" i="54" s="1"/>
  <c r="L45" i="54"/>
  <c r="L40" i="54" s="1"/>
  <c r="K45" i="54"/>
  <c r="K40" i="54" s="1"/>
  <c r="R44" i="54"/>
  <c r="T44" i="54" s="1"/>
  <c r="R43" i="54"/>
  <c r="T43" i="54" s="1"/>
  <c r="R45" i="54"/>
  <c r="R40" i="54" s="1"/>
  <c r="N40" i="54"/>
  <c r="S11" i="54"/>
  <c r="Q11" i="54"/>
  <c r="P11" i="54"/>
  <c r="P6" i="54" s="1"/>
  <c r="O11" i="54"/>
  <c r="N11" i="54"/>
  <c r="M11" i="54"/>
  <c r="L11" i="54"/>
  <c r="L6" i="54" s="1"/>
  <c r="K11" i="54"/>
  <c r="R10" i="54"/>
  <c r="T10" i="54" s="1"/>
  <c r="R9" i="54"/>
  <c r="T9" i="54" s="1"/>
  <c r="R8" i="54"/>
  <c r="T8" i="54" s="1"/>
  <c r="R7" i="54"/>
  <c r="Q6" i="54"/>
  <c r="O6" i="54"/>
  <c r="N6" i="54"/>
  <c r="M6" i="54"/>
  <c r="K6" i="54"/>
  <c r="S11" i="73"/>
  <c r="T10" i="73"/>
  <c r="R10" i="73"/>
  <c r="R9" i="73"/>
  <c r="T9" i="73" s="1"/>
  <c r="T8" i="73"/>
  <c r="R8" i="73"/>
  <c r="R7" i="73"/>
  <c r="T7" i="73" s="1"/>
  <c r="T11" i="73" s="1"/>
  <c r="T6" i="73" s="1"/>
  <c r="T8" i="78" l="1"/>
  <c r="R29" i="79"/>
  <c r="R24" i="79" s="1"/>
  <c r="R63" i="79"/>
  <c r="R58" i="79" s="1"/>
  <c r="P74" i="79"/>
  <c r="P69" i="79" s="1"/>
  <c r="P40" i="79"/>
  <c r="P35" i="79" s="1"/>
  <c r="P18" i="79"/>
  <c r="P6" i="79" s="1"/>
  <c r="T123" i="86"/>
  <c r="T140" i="86" s="1"/>
  <c r="T122" i="86"/>
  <c r="T29" i="87"/>
  <c r="T33" i="87" s="1"/>
  <c r="T28" i="87" s="1"/>
  <c r="R122" i="86"/>
  <c r="R115" i="86"/>
  <c r="R110" i="86" s="1"/>
  <c r="T55" i="86"/>
  <c r="T17" i="86" s="1"/>
  <c r="R79" i="86"/>
  <c r="R60" i="86" s="1"/>
  <c r="R17" i="86"/>
  <c r="S17" i="86"/>
  <c r="T91" i="86"/>
  <c r="T86" i="86" s="1"/>
  <c r="T61" i="86"/>
  <c r="T79" i="86" s="1"/>
  <c r="T60" i="86" s="1"/>
  <c r="R91" i="86"/>
  <c r="R86" i="86" s="1"/>
  <c r="R11" i="86"/>
  <c r="R6" i="86" s="1"/>
  <c r="T7" i="86"/>
  <c r="T11" i="86" s="1"/>
  <c r="T6" i="86" s="1"/>
  <c r="T50" i="82"/>
  <c r="T44" i="82" s="1"/>
  <c r="R50" i="82"/>
  <c r="R44" i="82" s="1"/>
  <c r="R61" i="82"/>
  <c r="R56" i="82" s="1"/>
  <c r="R28" i="82"/>
  <c r="R72" i="82"/>
  <c r="R67" i="82" s="1"/>
  <c r="T61" i="82"/>
  <c r="T56" i="82" s="1"/>
  <c r="R22" i="82"/>
  <c r="R17" i="82" s="1"/>
  <c r="T22" i="82"/>
  <c r="T17" i="82" s="1"/>
  <c r="R6" i="82"/>
  <c r="T11" i="82"/>
  <c r="T6" i="82" s="1"/>
  <c r="T42" i="81"/>
  <c r="T45" i="81" s="1"/>
  <c r="T40" i="81" s="1"/>
  <c r="R71" i="79"/>
  <c r="R74" i="79" s="1"/>
  <c r="R69" i="79" s="1"/>
  <c r="T6" i="78"/>
  <c r="T37" i="78"/>
  <c r="T32" i="78" s="1"/>
  <c r="R26" i="78"/>
  <c r="R21" i="78" s="1"/>
  <c r="T26" i="78"/>
  <c r="T21" i="78" s="1"/>
  <c r="R49" i="78"/>
  <c r="R44" i="78" s="1"/>
  <c r="T7" i="77"/>
  <c r="T11" i="77" s="1"/>
  <c r="T6" i="77" s="1"/>
  <c r="R22" i="76"/>
  <c r="R17" i="76" s="1"/>
  <c r="R11" i="54"/>
  <c r="R6" i="54" s="1"/>
  <c r="T7" i="54"/>
  <c r="T11" i="54" s="1"/>
  <c r="T6" i="54" s="1"/>
  <c r="R33" i="54"/>
  <c r="R28" i="54" s="1"/>
  <c r="F96" i="53"/>
  <c r="F95" i="53"/>
  <c r="T11" i="87"/>
  <c r="T6" i="87" s="1"/>
  <c r="R11" i="87"/>
  <c r="R6" i="87" s="1"/>
  <c r="R22" i="87"/>
  <c r="R17" i="87" s="1"/>
  <c r="T45" i="87"/>
  <c r="T40" i="87" s="1"/>
  <c r="R45" i="87"/>
  <c r="R40" i="87" s="1"/>
  <c r="H96" i="53"/>
  <c r="H95" i="53"/>
  <c r="H94" i="53"/>
  <c r="H93" i="53"/>
  <c r="T33" i="84"/>
  <c r="T28" i="84" s="1"/>
  <c r="R33" i="84"/>
  <c r="R28" i="84" s="1"/>
  <c r="T11" i="84"/>
  <c r="T6" i="84" s="1"/>
  <c r="T33" i="83"/>
  <c r="T28" i="83" s="1"/>
  <c r="T18" i="83"/>
  <c r="T22" i="83" s="1"/>
  <c r="T17" i="83" s="1"/>
  <c r="T11" i="83"/>
  <c r="T6" i="83" s="1"/>
  <c r="T28" i="82"/>
  <c r="T68" i="82"/>
  <c r="T72" i="82" s="1"/>
  <c r="T67" i="82" s="1"/>
  <c r="T11" i="81"/>
  <c r="T6" i="81" s="1"/>
  <c r="T8" i="81"/>
  <c r="T33" i="81"/>
  <c r="T28" i="81" s="1"/>
  <c r="T22" i="80"/>
  <c r="T17" i="80" s="1"/>
  <c r="R22" i="80"/>
  <c r="R17" i="80" s="1"/>
  <c r="T45" i="80"/>
  <c r="T40" i="80" s="1"/>
  <c r="T42" i="80"/>
  <c r="T53" i="80"/>
  <c r="T56" i="80" s="1"/>
  <c r="T51" i="80" s="1"/>
  <c r="P63" i="79"/>
  <c r="P58" i="79" s="1"/>
  <c r="R52" i="79"/>
  <c r="R47" i="79" s="1"/>
  <c r="P52" i="79"/>
  <c r="P47" i="79" s="1"/>
  <c r="R18" i="79"/>
  <c r="R6" i="79" s="1"/>
  <c r="P29" i="79"/>
  <c r="P24" i="79" s="1"/>
  <c r="R37" i="79"/>
  <c r="R40" i="79" s="1"/>
  <c r="R35" i="79" s="1"/>
  <c r="R6" i="78"/>
  <c r="R37" i="78"/>
  <c r="R32" i="78" s="1"/>
  <c r="T45" i="78"/>
  <c r="T49" i="78" s="1"/>
  <c r="T44" i="78" s="1"/>
  <c r="T41" i="77"/>
  <c r="T45" i="77" s="1"/>
  <c r="T40" i="77" s="1"/>
  <c r="T33" i="77"/>
  <c r="T28" i="77" s="1"/>
  <c r="T30" i="77"/>
  <c r="T18" i="77"/>
  <c r="T22" i="77" s="1"/>
  <c r="T17" i="77" s="1"/>
  <c r="T22" i="76"/>
  <c r="T17" i="76" s="1"/>
  <c r="T33" i="76"/>
  <c r="T28" i="76" s="1"/>
  <c r="T30" i="76"/>
  <c r="T45" i="76"/>
  <c r="T40" i="76" s="1"/>
  <c r="T42" i="76"/>
  <c r="R33" i="73"/>
  <c r="R28" i="73" s="1"/>
  <c r="T18" i="73"/>
  <c r="T22" i="73" s="1"/>
  <c r="T17" i="73" s="1"/>
  <c r="T22" i="54"/>
  <c r="T17" i="54" s="1"/>
  <c r="R22" i="54"/>
  <c r="R17" i="54" s="1"/>
  <c r="T33" i="54"/>
  <c r="T28" i="54" s="1"/>
  <c r="T30" i="54"/>
  <c r="T45" i="54"/>
  <c r="T40" i="54" s="1"/>
  <c r="R11" i="73"/>
  <c r="R6" i="73" s="1"/>
  <c r="C55" i="53"/>
  <c r="D55" i="53"/>
  <c r="E55" i="53"/>
  <c r="F55" i="53"/>
  <c r="G55" i="53"/>
  <c r="H55" i="53"/>
  <c r="C56" i="53"/>
  <c r="D56" i="53"/>
  <c r="E56" i="53"/>
  <c r="F56" i="53"/>
  <c r="G56" i="53"/>
  <c r="H56" i="53"/>
  <c r="C57" i="53"/>
  <c r="D57" i="53"/>
  <c r="E57" i="53"/>
  <c r="F57" i="53"/>
  <c r="G57" i="53"/>
  <c r="H57" i="53"/>
  <c r="C58" i="53"/>
  <c r="D58" i="53"/>
  <c r="E58" i="53"/>
  <c r="F58" i="53"/>
  <c r="G58" i="53"/>
  <c r="H58" i="53"/>
  <c r="C59" i="53"/>
  <c r="D59" i="53"/>
  <c r="E59" i="53"/>
  <c r="F59" i="53"/>
  <c r="G59" i="53"/>
  <c r="H59" i="53"/>
  <c r="C63" i="53"/>
  <c r="D63" i="53"/>
  <c r="E63" i="53"/>
  <c r="F63" i="53"/>
  <c r="G63" i="53"/>
  <c r="H63" i="53"/>
  <c r="C64" i="53"/>
  <c r="D64" i="53"/>
  <c r="E64" i="53"/>
  <c r="F64" i="53"/>
  <c r="G64" i="53"/>
  <c r="H64" i="53"/>
  <c r="C65" i="53"/>
  <c r="D65" i="53"/>
  <c r="E65" i="53"/>
  <c r="F65" i="53"/>
  <c r="G65" i="53"/>
  <c r="H65" i="53"/>
  <c r="C66" i="53"/>
  <c r="D66" i="53"/>
  <c r="E66" i="53"/>
  <c r="F66" i="53"/>
  <c r="G66" i="53"/>
  <c r="H66" i="53"/>
  <c r="C67" i="53"/>
  <c r="D67" i="53"/>
  <c r="E67" i="53"/>
  <c r="F67" i="53"/>
  <c r="G67" i="53"/>
  <c r="H67" i="53"/>
  <c r="C71" i="53"/>
  <c r="D71" i="53"/>
  <c r="E71" i="53"/>
  <c r="F71" i="53"/>
  <c r="G71" i="53"/>
  <c r="H71" i="53"/>
  <c r="C72" i="53"/>
  <c r="D72" i="53"/>
  <c r="E72" i="53"/>
  <c r="F72" i="53"/>
  <c r="G72" i="53"/>
  <c r="H72" i="53"/>
  <c r="C73" i="53"/>
  <c r="D73" i="53"/>
  <c r="E73" i="53"/>
  <c r="F73" i="53"/>
  <c r="G73" i="53"/>
  <c r="H73" i="53"/>
  <c r="C74" i="53"/>
  <c r="D74" i="53"/>
  <c r="E74" i="53"/>
  <c r="F74" i="53"/>
  <c r="G74" i="53"/>
  <c r="H74" i="53"/>
  <c r="C75" i="53"/>
  <c r="D75" i="53"/>
  <c r="E75" i="53"/>
  <c r="F75" i="53"/>
  <c r="G75" i="53"/>
  <c r="H75" i="53"/>
  <c r="C76" i="53"/>
  <c r="D76" i="53"/>
  <c r="E76" i="53"/>
  <c r="F76" i="53"/>
  <c r="G76" i="53"/>
  <c r="H76" i="53"/>
  <c r="C80" i="53"/>
  <c r="D80" i="53"/>
  <c r="E80" i="53"/>
  <c r="F80" i="53"/>
  <c r="G80" i="53"/>
  <c r="H80" i="53"/>
  <c r="C81" i="53"/>
  <c r="D81" i="53"/>
  <c r="E81" i="53"/>
  <c r="F81" i="53"/>
  <c r="G81" i="53"/>
  <c r="H81" i="53"/>
  <c r="C82" i="53"/>
  <c r="D82" i="53"/>
  <c r="E82" i="53"/>
  <c r="F82" i="53"/>
  <c r="G82" i="53"/>
  <c r="H82" i="53"/>
  <c r="C83" i="53"/>
  <c r="D83" i="53"/>
  <c r="E83" i="53"/>
  <c r="F83" i="53"/>
  <c r="G83" i="53"/>
  <c r="H83" i="53"/>
  <c r="C87" i="53"/>
  <c r="D87" i="53"/>
  <c r="E87" i="53"/>
  <c r="F87" i="53"/>
  <c r="G87" i="53"/>
  <c r="H87" i="53"/>
  <c r="C88" i="53"/>
  <c r="D88" i="53"/>
  <c r="E88" i="53"/>
  <c r="F88" i="53"/>
  <c r="G88" i="53"/>
  <c r="H88" i="53"/>
  <c r="C89" i="53"/>
  <c r="D89" i="53"/>
  <c r="E89" i="53"/>
  <c r="F89" i="53"/>
  <c r="G89" i="53"/>
  <c r="H89" i="53"/>
  <c r="B89" i="53"/>
  <c r="B88" i="53"/>
  <c r="B87" i="53"/>
  <c r="C93" i="53"/>
  <c r="D93" i="53"/>
  <c r="E93" i="53"/>
  <c r="F93" i="53"/>
  <c r="G93" i="53"/>
  <c r="C94" i="53"/>
  <c r="D94" i="53"/>
  <c r="E94" i="53"/>
  <c r="F94" i="53"/>
  <c r="G94" i="53"/>
  <c r="C95" i="53"/>
  <c r="D95" i="53"/>
  <c r="E95" i="53"/>
  <c r="G95" i="53"/>
  <c r="C96" i="53"/>
  <c r="D96" i="53"/>
  <c r="E96" i="53"/>
  <c r="G96" i="53"/>
  <c r="C110" i="53"/>
  <c r="D110" i="53"/>
  <c r="E110" i="53"/>
  <c r="F110" i="53"/>
  <c r="G110" i="53"/>
  <c r="H110" i="53"/>
  <c r="C111" i="53"/>
  <c r="G111" i="53"/>
  <c r="C112" i="53"/>
  <c r="G112" i="53"/>
  <c r="B110" i="53"/>
  <c r="B96" i="53"/>
  <c r="B95" i="53"/>
  <c r="B94" i="53"/>
  <c r="B93" i="53"/>
  <c r="B83" i="53"/>
  <c r="B82" i="53"/>
  <c r="B81" i="53"/>
  <c r="B80" i="53"/>
  <c r="B76" i="53"/>
  <c r="B75" i="53"/>
  <c r="B74" i="53"/>
  <c r="B73" i="53"/>
  <c r="B72" i="53"/>
  <c r="B71" i="53"/>
  <c r="B66" i="53"/>
  <c r="B67" i="53"/>
  <c r="B65" i="53"/>
  <c r="B64" i="53"/>
  <c r="B63" i="53"/>
  <c r="B59" i="53"/>
  <c r="B58" i="53"/>
  <c r="B57" i="53"/>
  <c r="B56" i="53"/>
  <c r="B55" i="53"/>
  <c r="C51" i="53"/>
  <c r="D51" i="53"/>
  <c r="E51" i="53"/>
  <c r="F51" i="53"/>
  <c r="G51" i="53"/>
  <c r="H51" i="53"/>
  <c r="B51" i="53"/>
  <c r="C50" i="53"/>
  <c r="D50" i="53"/>
  <c r="E50" i="53"/>
  <c r="F50" i="53"/>
  <c r="G50" i="53"/>
  <c r="H50" i="53"/>
  <c r="B50" i="53"/>
  <c r="C49" i="53"/>
  <c r="D49" i="53"/>
  <c r="E49" i="53"/>
  <c r="F49" i="53"/>
  <c r="G49" i="53"/>
  <c r="H49" i="53"/>
  <c r="B49" i="53"/>
  <c r="C48" i="53"/>
  <c r="D48" i="53"/>
  <c r="E48" i="53"/>
  <c r="F48" i="53"/>
  <c r="G48" i="53"/>
  <c r="H48" i="53"/>
  <c r="B48" i="53"/>
  <c r="C47" i="53"/>
  <c r="D47" i="53"/>
  <c r="E47" i="53"/>
  <c r="F47" i="53"/>
  <c r="G47" i="53"/>
  <c r="H47" i="53"/>
  <c r="B47" i="53"/>
  <c r="C46" i="53"/>
  <c r="D46" i="53"/>
  <c r="E46" i="53"/>
  <c r="F46" i="53"/>
  <c r="G46" i="53"/>
  <c r="H46" i="53"/>
  <c r="B46" i="53"/>
  <c r="C42" i="53"/>
  <c r="D42" i="53"/>
  <c r="E42" i="53"/>
  <c r="F42" i="53"/>
  <c r="G42" i="53"/>
  <c r="H42" i="53"/>
  <c r="B42" i="53"/>
  <c r="C41" i="53"/>
  <c r="D41" i="53"/>
  <c r="E41" i="53"/>
  <c r="F41" i="53"/>
  <c r="G41" i="53"/>
  <c r="H41" i="53"/>
  <c r="B41" i="53"/>
  <c r="C36" i="53"/>
  <c r="D36" i="53"/>
  <c r="E36" i="53"/>
  <c r="F36" i="53"/>
  <c r="G36" i="53"/>
  <c r="H36" i="53"/>
  <c r="B36" i="53"/>
  <c r="C35" i="53"/>
  <c r="D35" i="53"/>
  <c r="E35" i="53"/>
  <c r="F35" i="53"/>
  <c r="G35" i="53"/>
  <c r="H35" i="53"/>
  <c r="B35" i="53"/>
  <c r="C34" i="53"/>
  <c r="D34" i="53"/>
  <c r="E34" i="53"/>
  <c r="F34" i="53"/>
  <c r="G34" i="53"/>
  <c r="H34" i="53"/>
  <c r="B34" i="53"/>
  <c r="C33" i="53"/>
  <c r="D33" i="53"/>
  <c r="E33" i="53"/>
  <c r="F33" i="53"/>
  <c r="G33" i="53"/>
  <c r="H33" i="53"/>
  <c r="B33" i="53"/>
  <c r="C29" i="53"/>
  <c r="D29" i="53"/>
  <c r="E29" i="53"/>
  <c r="F29" i="53"/>
  <c r="G29" i="53"/>
  <c r="H29" i="53"/>
  <c r="B29" i="53"/>
  <c r="C28" i="53"/>
  <c r="D28" i="53"/>
  <c r="E28" i="53"/>
  <c r="F28" i="53"/>
  <c r="G28" i="53"/>
  <c r="H28" i="53"/>
  <c r="B28" i="53"/>
  <c r="C27" i="53"/>
  <c r="D27" i="53"/>
  <c r="E27" i="53"/>
  <c r="F27" i="53"/>
  <c r="G27" i="53"/>
  <c r="H27" i="53"/>
  <c r="B27" i="53"/>
  <c r="C26" i="53"/>
  <c r="D26" i="53"/>
  <c r="E26" i="53"/>
  <c r="F26" i="53"/>
  <c r="G26" i="53"/>
  <c r="H26" i="53"/>
  <c r="B26" i="53"/>
  <c r="C20" i="53"/>
  <c r="D20" i="53"/>
  <c r="E20" i="53"/>
  <c r="F20" i="53"/>
  <c r="G20" i="53"/>
  <c r="H20" i="53"/>
  <c r="B20" i="53"/>
  <c r="D19" i="53"/>
  <c r="E19" i="53"/>
  <c r="H19" i="53"/>
  <c r="C11" i="53"/>
  <c r="D11" i="53"/>
  <c r="E11" i="53"/>
  <c r="F11" i="53"/>
  <c r="G11" i="53"/>
  <c r="H11" i="53"/>
  <c r="C12" i="53"/>
  <c r="D12" i="53"/>
  <c r="E12" i="53"/>
  <c r="F12" i="53"/>
  <c r="G12" i="53"/>
  <c r="H12" i="53"/>
  <c r="Q45" i="87"/>
  <c r="Q40" i="87" s="1"/>
  <c r="H113" i="53" s="1"/>
  <c r="P45" i="87"/>
  <c r="P40" i="87" s="1"/>
  <c r="G113" i="53" s="1"/>
  <c r="O45" i="87"/>
  <c r="O40" i="87" s="1"/>
  <c r="F113" i="53" s="1"/>
  <c r="N45" i="87"/>
  <c r="N40" i="87" s="1"/>
  <c r="E113" i="53" s="1"/>
  <c r="M45" i="87"/>
  <c r="L45" i="87"/>
  <c r="L40" i="87" s="1"/>
  <c r="C113" i="53" s="1"/>
  <c r="K45" i="87"/>
  <c r="K40" i="87" s="1"/>
  <c r="B113" i="53" s="1"/>
  <c r="M40" i="87"/>
  <c r="D113" i="53" s="1"/>
  <c r="Q33" i="87"/>
  <c r="Q28" i="87" s="1"/>
  <c r="H112" i="53" s="1"/>
  <c r="P33" i="87"/>
  <c r="P28" i="87" s="1"/>
  <c r="O33" i="87"/>
  <c r="O28" i="87" s="1"/>
  <c r="F112" i="53" s="1"/>
  <c r="N33" i="87"/>
  <c r="N28" i="87" s="1"/>
  <c r="E112" i="53" s="1"/>
  <c r="M33" i="87"/>
  <c r="M28" i="87" s="1"/>
  <c r="D112" i="53" s="1"/>
  <c r="L33" i="87"/>
  <c r="L28" i="87" s="1"/>
  <c r="K33" i="87"/>
  <c r="K28" i="87" s="1"/>
  <c r="B112" i="53" s="1"/>
  <c r="Q22" i="87"/>
  <c r="Q17" i="87" s="1"/>
  <c r="H111" i="53" s="1"/>
  <c r="P22" i="87"/>
  <c r="P17" i="87" s="1"/>
  <c r="O22" i="87"/>
  <c r="O17" i="87" s="1"/>
  <c r="F111" i="53" s="1"/>
  <c r="N22" i="87"/>
  <c r="N17" i="87" s="1"/>
  <c r="E111" i="53" s="1"/>
  <c r="M22" i="87"/>
  <c r="L22" i="87"/>
  <c r="L17" i="87" s="1"/>
  <c r="K22" i="87"/>
  <c r="K17" i="87" s="1"/>
  <c r="B111" i="53" s="1"/>
  <c r="M17" i="87"/>
  <c r="D111" i="53" s="1"/>
  <c r="Q11" i="87"/>
  <c r="Q6" i="87" s="1"/>
  <c r="P11" i="87"/>
  <c r="P6" i="87" s="1"/>
  <c r="O11" i="87"/>
  <c r="N11" i="87"/>
  <c r="N6" i="87" s="1"/>
  <c r="M11" i="87"/>
  <c r="M6" i="87" s="1"/>
  <c r="L11" i="87"/>
  <c r="L6" i="87" s="1"/>
  <c r="K11" i="87"/>
  <c r="O6" i="87"/>
  <c r="K6" i="87"/>
  <c r="F101" i="53"/>
  <c r="E101" i="53"/>
  <c r="B101" i="53"/>
  <c r="H101" i="53"/>
  <c r="G101" i="53"/>
  <c r="D101" i="53"/>
  <c r="C101" i="53"/>
  <c r="Q11" i="86"/>
  <c r="Q6" i="86" s="1"/>
  <c r="H100" i="53" s="1"/>
  <c r="P11" i="86"/>
  <c r="P6" i="86" s="1"/>
  <c r="G100" i="53" s="1"/>
  <c r="O11" i="86"/>
  <c r="O6" i="86" s="1"/>
  <c r="F100" i="53" s="1"/>
  <c r="N11" i="86"/>
  <c r="N6" i="86" s="1"/>
  <c r="E100" i="53" s="1"/>
  <c r="M11" i="86"/>
  <c r="M6" i="86" s="1"/>
  <c r="D100" i="53" s="1"/>
  <c r="L11" i="86"/>
  <c r="L6" i="86" s="1"/>
  <c r="C100" i="53" s="1"/>
  <c r="K11" i="86"/>
  <c r="K6" i="86" s="1"/>
  <c r="B100" i="53" s="1"/>
  <c r="Q11" i="73"/>
  <c r="P11" i="73"/>
  <c r="P6" i="73" s="1"/>
  <c r="G19" i="53" s="1"/>
  <c r="O11" i="73"/>
  <c r="O6" i="73" s="1"/>
  <c r="F19" i="53" s="1"/>
  <c r="N11" i="73"/>
  <c r="M11" i="73"/>
  <c r="L11" i="73"/>
  <c r="L6" i="73" s="1"/>
  <c r="C19" i="53" s="1"/>
  <c r="K11" i="73"/>
  <c r="Q6" i="73"/>
  <c r="N6" i="73"/>
  <c r="M6" i="73"/>
  <c r="K6" i="73" l="1"/>
  <c r="B19" i="53" s="1"/>
  <c r="B6" i="53" s="1"/>
  <c r="R113" i="51"/>
  <c r="R51" i="51" l="1"/>
  <c r="T51" i="51" s="1"/>
  <c r="T50" i="51"/>
  <c r="R14" i="51"/>
  <c r="T14" i="51" s="1"/>
  <c r="R11" i="51"/>
  <c r="T11" i="51" s="1"/>
  <c r="R8" i="51"/>
  <c r="T8" i="51" s="1"/>
  <c r="R9" i="51"/>
  <c r="T9" i="51" s="1"/>
  <c r="R10" i="51"/>
  <c r="T10" i="51" s="1"/>
  <c r="R12" i="51"/>
  <c r="T12" i="51" s="1"/>
  <c r="R13" i="51"/>
  <c r="T13" i="51" s="1"/>
  <c r="T15" i="51"/>
  <c r="R16" i="51"/>
  <c r="T16" i="51" s="1"/>
  <c r="T17" i="51"/>
  <c r="R18" i="51"/>
  <c r="T18" i="51" s="1"/>
  <c r="R19" i="51"/>
  <c r="T19" i="51" s="1"/>
  <c r="R20" i="51"/>
  <c r="T20" i="51" s="1"/>
  <c r="R21" i="51"/>
  <c r="T21" i="51" s="1"/>
  <c r="R22" i="51"/>
  <c r="T22" i="51" s="1"/>
  <c r="R23" i="51"/>
  <c r="T23" i="51" s="1"/>
  <c r="T24" i="51"/>
  <c r="T25" i="51"/>
  <c r="T26" i="51"/>
  <c r="T27" i="51"/>
  <c r="T28" i="51"/>
  <c r="R29" i="51"/>
  <c r="T29" i="51" s="1"/>
  <c r="R30" i="51"/>
  <c r="T30" i="51" s="1"/>
  <c r="R31" i="51"/>
  <c r="T31" i="51" s="1"/>
  <c r="R32" i="51"/>
  <c r="T32" i="51" s="1"/>
  <c r="R33" i="51"/>
  <c r="T33" i="51" s="1"/>
  <c r="R34" i="51"/>
  <c r="T34" i="51" s="1"/>
  <c r="R35" i="51"/>
  <c r="T35" i="51" s="1"/>
  <c r="R36" i="51"/>
  <c r="T36" i="51" s="1"/>
  <c r="R37" i="51"/>
  <c r="T37" i="51" s="1"/>
  <c r="R38" i="51"/>
  <c r="T38" i="51" s="1"/>
  <c r="R39" i="51"/>
  <c r="T39" i="51" s="1"/>
  <c r="R40" i="51"/>
  <c r="T40" i="51" s="1"/>
  <c r="R41" i="51"/>
  <c r="T41" i="51" s="1"/>
  <c r="R42" i="51"/>
  <c r="T42" i="51" s="1"/>
  <c r="R43" i="51"/>
  <c r="T43" i="51" s="1"/>
  <c r="R44" i="51"/>
  <c r="T44" i="51" s="1"/>
  <c r="R45" i="51"/>
  <c r="T45" i="51" s="1"/>
  <c r="R46" i="51"/>
  <c r="T46" i="51" s="1"/>
  <c r="R47" i="51"/>
  <c r="T47" i="51" s="1"/>
  <c r="R48" i="51"/>
  <c r="T48" i="51" s="1"/>
  <c r="R49" i="51"/>
  <c r="T49" i="51" s="1"/>
  <c r="R52" i="51"/>
  <c r="T52" i="51" s="1"/>
  <c r="R53" i="51"/>
  <c r="T53" i="51" s="1"/>
  <c r="R54" i="51"/>
  <c r="T54" i="51" s="1"/>
  <c r="R55" i="51"/>
  <c r="T55" i="51" s="1"/>
  <c r="R56" i="51"/>
  <c r="T56" i="51" s="1"/>
  <c r="R57" i="51"/>
  <c r="T57" i="51" s="1"/>
  <c r="R58" i="51"/>
  <c r="T58" i="51" s="1"/>
  <c r="R59" i="51"/>
  <c r="T59" i="51" s="1"/>
  <c r="R60" i="51"/>
  <c r="T60" i="51" s="1"/>
  <c r="R61" i="51"/>
  <c r="T61" i="51" s="1"/>
  <c r="R62" i="51"/>
  <c r="T62" i="51" s="1"/>
  <c r="R63" i="51"/>
  <c r="T63" i="51" s="1"/>
  <c r="R64" i="51"/>
  <c r="T64" i="51" s="1"/>
  <c r="R65" i="51"/>
  <c r="T65" i="51" s="1"/>
  <c r="R66" i="51"/>
  <c r="T66" i="51" s="1"/>
  <c r="R67" i="51"/>
  <c r="T67" i="51" s="1"/>
  <c r="R68" i="51"/>
  <c r="T68" i="51" s="1"/>
  <c r="R69" i="51"/>
  <c r="T69" i="51" s="1"/>
  <c r="R70" i="51"/>
  <c r="T70" i="51" s="1"/>
  <c r="R71" i="51"/>
  <c r="T71" i="51" s="1"/>
  <c r="R72" i="51"/>
  <c r="T72" i="51" s="1"/>
  <c r="R73" i="51"/>
  <c r="T73" i="51" s="1"/>
  <c r="R74" i="51"/>
  <c r="T74" i="51" s="1"/>
  <c r="R75" i="51"/>
  <c r="T75" i="51" s="1"/>
  <c r="R76" i="51"/>
  <c r="T76" i="51" s="1"/>
  <c r="R77" i="51"/>
  <c r="T77" i="51" s="1"/>
  <c r="R78" i="51"/>
  <c r="T78" i="51" s="1"/>
  <c r="R79" i="51"/>
  <c r="T79" i="51" s="1"/>
  <c r="R80" i="51"/>
  <c r="T80" i="51" s="1"/>
  <c r="R81" i="51"/>
  <c r="T81" i="51" s="1"/>
  <c r="R82" i="51"/>
  <c r="T82" i="51" s="1"/>
  <c r="R83" i="51"/>
  <c r="T83" i="51" s="1"/>
  <c r="R84" i="51"/>
  <c r="T84" i="51" s="1"/>
  <c r="R85" i="51"/>
  <c r="T85" i="51" s="1"/>
  <c r="R86" i="51"/>
  <c r="T86" i="51" s="1"/>
  <c r="R87" i="51"/>
  <c r="T87" i="51" s="1"/>
  <c r="R88" i="51"/>
  <c r="T88" i="51" s="1"/>
  <c r="R89" i="51"/>
  <c r="T89" i="51" s="1"/>
  <c r="R90" i="51"/>
  <c r="T90" i="51" s="1"/>
  <c r="R91" i="51"/>
  <c r="T91" i="51" s="1"/>
  <c r="R92" i="51"/>
  <c r="T92" i="51" s="1"/>
  <c r="R93" i="51"/>
  <c r="T93" i="51" s="1"/>
  <c r="R94" i="51"/>
  <c r="T94" i="51" s="1"/>
  <c r="R95" i="51"/>
  <c r="T95" i="51" s="1"/>
  <c r="R96" i="51"/>
  <c r="T96" i="51" s="1"/>
  <c r="R97" i="51"/>
  <c r="T97" i="51" s="1"/>
  <c r="R98" i="51"/>
  <c r="T98" i="51" s="1"/>
  <c r="R99" i="51"/>
  <c r="T99" i="51" s="1"/>
  <c r="R100" i="51"/>
  <c r="T100" i="51" s="1"/>
  <c r="R101" i="51"/>
  <c r="T101" i="51" s="1"/>
  <c r="R102" i="51"/>
  <c r="T102" i="51" s="1"/>
  <c r="R103" i="51"/>
  <c r="T103" i="51" s="1"/>
  <c r="R104" i="51"/>
  <c r="T104" i="51" s="1"/>
  <c r="R105" i="51"/>
  <c r="T105" i="51" s="1"/>
  <c r="R106" i="51"/>
  <c r="T106" i="51" s="1"/>
  <c r="R107" i="51"/>
  <c r="T107" i="51" s="1"/>
  <c r="R108" i="51"/>
  <c r="T108" i="51" s="1"/>
  <c r="R109" i="51"/>
  <c r="T109" i="51" s="1"/>
  <c r="R110" i="51"/>
  <c r="T110" i="51" s="1"/>
  <c r="R111" i="51"/>
  <c r="T111" i="51" s="1"/>
  <c r="R112" i="51"/>
  <c r="T112" i="51" s="1"/>
  <c r="T113" i="51"/>
  <c r="R114" i="51"/>
  <c r="T114" i="51" s="1"/>
  <c r="R115" i="51"/>
  <c r="T115" i="51" s="1"/>
  <c r="R116" i="51"/>
  <c r="T116" i="51" s="1"/>
  <c r="R117" i="51"/>
  <c r="T117" i="51" s="1"/>
  <c r="R118" i="51"/>
  <c r="T118" i="51" s="1"/>
  <c r="R119" i="51"/>
  <c r="T119" i="51" s="1"/>
  <c r="R120" i="51"/>
  <c r="T120" i="51" s="1"/>
  <c r="R121" i="51"/>
  <c r="T121" i="51" s="1"/>
  <c r="R122" i="51"/>
  <c r="T122" i="51" s="1"/>
  <c r="R123" i="51"/>
  <c r="T123" i="51" s="1"/>
  <c r="R124" i="51"/>
  <c r="T124" i="51" s="1"/>
  <c r="R125" i="51"/>
  <c r="T125" i="51" s="1"/>
  <c r="R126" i="51"/>
  <c r="T126" i="51" s="1"/>
  <c r="R127" i="51"/>
  <c r="T127" i="51" s="1"/>
  <c r="R128" i="51"/>
  <c r="T128" i="51" s="1"/>
  <c r="R129" i="51"/>
  <c r="T129" i="51" s="1"/>
  <c r="R130" i="51"/>
  <c r="T130" i="51" s="1"/>
  <c r="R131" i="51"/>
  <c r="T131" i="51" s="1"/>
  <c r="R132" i="51"/>
  <c r="T132" i="51" s="1"/>
  <c r="R133" i="51"/>
  <c r="T133" i="51" s="1"/>
  <c r="R134" i="51"/>
  <c r="T134" i="51" s="1"/>
  <c r="R135" i="51"/>
  <c r="T135" i="51" s="1"/>
  <c r="R136" i="51"/>
  <c r="T136" i="51" s="1"/>
  <c r="R137" i="51"/>
  <c r="T137" i="51" s="1"/>
  <c r="R138" i="51"/>
  <c r="T138" i="51" s="1"/>
  <c r="R139" i="51"/>
  <c r="T139" i="51" s="1"/>
  <c r="R140" i="51"/>
  <c r="T140" i="51" s="1"/>
  <c r="R141" i="51"/>
  <c r="T141" i="51" s="1"/>
  <c r="R142" i="51"/>
  <c r="T142" i="51" s="1"/>
  <c r="R143" i="51"/>
  <c r="T143" i="51" s="1"/>
  <c r="R144" i="51"/>
  <c r="T144" i="51" s="1"/>
  <c r="R145" i="51"/>
  <c r="T145" i="51" s="1"/>
  <c r="R146" i="51"/>
  <c r="T146" i="51" s="1"/>
  <c r="R147" i="51"/>
  <c r="T147" i="51" s="1"/>
  <c r="R148" i="51"/>
  <c r="T148" i="51" s="1"/>
  <c r="R149" i="51"/>
  <c r="T149" i="51" s="1"/>
  <c r="R150" i="51"/>
  <c r="T150" i="51" s="1"/>
  <c r="R151" i="51"/>
  <c r="T151" i="51" s="1"/>
  <c r="R152" i="51"/>
  <c r="T152" i="51" s="1"/>
  <c r="R153" i="51"/>
  <c r="T153" i="51" s="1"/>
  <c r="R154" i="51"/>
  <c r="T154" i="51" s="1"/>
  <c r="R155" i="51"/>
  <c r="T155" i="51" s="1"/>
  <c r="R156" i="51"/>
  <c r="T156" i="51" s="1"/>
  <c r="R157" i="51"/>
  <c r="T157" i="51" s="1"/>
  <c r="R158" i="51"/>
  <c r="T158" i="51" s="1"/>
  <c r="R159" i="51"/>
  <c r="T159" i="51" s="1"/>
  <c r="R160" i="51"/>
  <c r="T160" i="51" s="1"/>
  <c r="R161" i="51"/>
  <c r="T161" i="51" s="1"/>
  <c r="R162" i="51"/>
  <c r="T162" i="51" s="1"/>
  <c r="R163" i="51"/>
  <c r="T163" i="51" s="1"/>
  <c r="R164" i="51"/>
  <c r="T164" i="51" s="1"/>
  <c r="R165" i="51"/>
  <c r="T165" i="51" s="1"/>
  <c r="R166" i="51"/>
  <c r="T166" i="51" s="1"/>
  <c r="R167" i="51"/>
  <c r="T167" i="51" s="1"/>
  <c r="R168" i="51"/>
  <c r="T168" i="51" s="1"/>
  <c r="R169" i="51"/>
  <c r="T169" i="51" s="1"/>
  <c r="R170" i="51"/>
  <c r="T170" i="51" s="1"/>
  <c r="R171" i="51"/>
  <c r="T171" i="51" s="1"/>
  <c r="R172" i="51"/>
  <c r="T172" i="51" s="1"/>
  <c r="R173" i="51"/>
  <c r="T173" i="51" s="1"/>
  <c r="R174" i="51"/>
  <c r="T174" i="51" s="1"/>
  <c r="R175" i="51"/>
  <c r="T175" i="51" s="1"/>
  <c r="R176" i="51"/>
  <c r="T176" i="51" s="1"/>
  <c r="R177" i="51"/>
  <c r="T177" i="51" s="1"/>
  <c r="R178" i="51"/>
  <c r="T178" i="51" s="1"/>
  <c r="R179" i="51"/>
  <c r="T179" i="51" s="1"/>
  <c r="R180" i="51"/>
  <c r="T180" i="51" s="1"/>
  <c r="R181" i="51"/>
  <c r="T181" i="51" s="1"/>
  <c r="R182" i="51"/>
  <c r="T182" i="51" s="1"/>
  <c r="R183" i="51"/>
  <c r="T183" i="51" s="1"/>
  <c r="R184" i="51"/>
  <c r="T184" i="51" s="1"/>
  <c r="R185" i="51"/>
  <c r="T185" i="51" s="1"/>
  <c r="R186" i="51"/>
  <c r="T186" i="51" s="1"/>
  <c r="R187" i="51"/>
  <c r="T187" i="51" s="1"/>
  <c r="R188" i="51"/>
  <c r="T188" i="51" s="1"/>
  <c r="R189" i="51"/>
  <c r="T189" i="51" s="1"/>
  <c r="R190" i="51"/>
  <c r="T190" i="51" s="1"/>
  <c r="R191" i="51"/>
  <c r="T191" i="51" s="1"/>
  <c r="R192" i="51"/>
  <c r="T192" i="51" s="1"/>
  <c r="R193" i="51"/>
  <c r="T193" i="51" s="1"/>
  <c r="R194" i="51"/>
  <c r="T194" i="51" s="1"/>
  <c r="R195" i="51"/>
  <c r="T195" i="51" s="1"/>
  <c r="R196" i="51"/>
  <c r="T196" i="51" s="1"/>
  <c r="R197" i="51"/>
  <c r="T197" i="51" s="1"/>
  <c r="R198" i="51"/>
  <c r="T198" i="51" s="1"/>
  <c r="R199" i="51"/>
  <c r="T199" i="51" s="1"/>
  <c r="R200" i="51"/>
  <c r="T200" i="51" s="1"/>
  <c r="R201" i="51"/>
  <c r="T201" i="51" s="1"/>
  <c r="R202" i="51"/>
  <c r="T202" i="51" s="1"/>
  <c r="R203" i="51"/>
  <c r="T203" i="51" s="1"/>
  <c r="R204" i="51"/>
  <c r="T204" i="51" s="1"/>
  <c r="R205" i="51"/>
  <c r="T205" i="51" s="1"/>
  <c r="R206" i="51"/>
  <c r="T206" i="51" s="1"/>
  <c r="R207" i="51"/>
  <c r="T207" i="51" s="1"/>
  <c r="R208" i="51"/>
  <c r="T208" i="51" s="1"/>
  <c r="R209" i="51"/>
  <c r="T209" i="51" s="1"/>
  <c r="R210" i="51"/>
  <c r="T210" i="51" s="1"/>
  <c r="R211" i="51"/>
  <c r="T211" i="51" s="1"/>
  <c r="R212" i="51"/>
  <c r="T212" i="51" s="1"/>
  <c r="R213" i="51"/>
  <c r="T213" i="51" s="1"/>
  <c r="R214" i="51"/>
  <c r="T214" i="51" s="1"/>
  <c r="R215" i="51"/>
  <c r="T215" i="51" s="1"/>
  <c r="R216" i="51"/>
  <c r="T216" i="51" s="1"/>
  <c r="R217" i="51"/>
  <c r="T217" i="51" s="1"/>
  <c r="R218" i="51"/>
  <c r="T218" i="51" s="1"/>
  <c r="R219" i="51"/>
  <c r="T219" i="51" s="1"/>
  <c r="R220" i="51"/>
  <c r="T220" i="51" s="1"/>
  <c r="R221" i="51"/>
  <c r="T221" i="51" s="1"/>
  <c r="R222" i="51"/>
  <c r="T222" i="51" s="1"/>
  <c r="R223" i="51"/>
  <c r="T223" i="51" s="1"/>
  <c r="R224" i="51"/>
  <c r="T224" i="51" s="1"/>
  <c r="R225" i="51"/>
  <c r="T225" i="51" s="1"/>
  <c r="R226" i="51"/>
  <c r="T226" i="51" s="1"/>
  <c r="R227" i="51"/>
  <c r="T227" i="51" s="1"/>
  <c r="R228" i="51"/>
  <c r="T228" i="51" s="1"/>
  <c r="R229" i="51"/>
  <c r="T229" i="51" s="1"/>
  <c r="R230" i="51"/>
  <c r="T230" i="51" s="1"/>
  <c r="R231" i="51"/>
  <c r="T231" i="51" s="1"/>
  <c r="R232" i="51"/>
  <c r="T232" i="51" s="1"/>
  <c r="R233" i="51"/>
  <c r="T233" i="51" s="1"/>
  <c r="R234" i="51"/>
  <c r="T234" i="51" s="1"/>
  <c r="R235" i="51"/>
  <c r="T235" i="51" s="1"/>
  <c r="R236" i="51"/>
  <c r="T236" i="51" s="1"/>
  <c r="R237" i="51"/>
  <c r="T237" i="51" s="1"/>
  <c r="R238" i="51"/>
  <c r="T238" i="51" s="1"/>
  <c r="R239" i="51"/>
  <c r="T239" i="51" s="1"/>
  <c r="R240" i="51"/>
  <c r="T240" i="51" s="1"/>
  <c r="R241" i="51"/>
  <c r="T241" i="51" s="1"/>
  <c r="R242" i="51"/>
  <c r="T242" i="51" s="1"/>
  <c r="R243" i="51"/>
  <c r="T243" i="51" s="1"/>
  <c r="R244" i="51"/>
  <c r="T244" i="51" s="1"/>
  <c r="R245" i="51"/>
  <c r="T245" i="51" s="1"/>
  <c r="R246" i="51"/>
  <c r="T246" i="51" s="1"/>
  <c r="R247" i="51"/>
  <c r="T247" i="51" s="1"/>
  <c r="R248" i="51"/>
  <c r="T248" i="51" s="1"/>
  <c r="R249" i="51"/>
  <c r="T249" i="51" s="1"/>
  <c r="R250" i="51"/>
  <c r="T250" i="51" s="1"/>
  <c r="R251" i="51"/>
  <c r="T251" i="51" s="1"/>
  <c r="R252" i="51"/>
  <c r="T252" i="51" s="1"/>
  <c r="R253" i="51"/>
  <c r="T253" i="51" s="1"/>
  <c r="R254" i="51"/>
  <c r="T254" i="51" s="1"/>
  <c r="R255" i="51"/>
  <c r="T255" i="51" s="1"/>
  <c r="R256" i="51"/>
  <c r="T256" i="51" s="1"/>
  <c r="R257" i="51"/>
  <c r="T257" i="51" s="1"/>
  <c r="R258" i="51"/>
  <c r="T258" i="51" s="1"/>
  <c r="R259" i="51"/>
  <c r="T259" i="51" s="1"/>
  <c r="R260" i="51"/>
  <c r="T260" i="51" s="1"/>
  <c r="R261" i="51"/>
  <c r="T261" i="51" s="1"/>
  <c r="R262" i="51"/>
  <c r="T262" i="51" s="1"/>
  <c r="R263" i="51"/>
  <c r="T263" i="51" s="1"/>
  <c r="R264" i="51"/>
  <c r="T264" i="51" s="1"/>
  <c r="R265" i="51"/>
  <c r="T265" i="51" s="1"/>
  <c r="R266" i="51"/>
  <c r="T266" i="51" s="1"/>
  <c r="R267" i="51"/>
  <c r="T267" i="51" s="1"/>
  <c r="R268" i="51"/>
  <c r="T268" i="51" s="1"/>
  <c r="R269" i="51"/>
  <c r="T269" i="51" s="1"/>
  <c r="R270" i="51"/>
  <c r="T270" i="51" s="1"/>
  <c r="R271" i="51"/>
  <c r="T271" i="51" s="1"/>
  <c r="R272" i="51"/>
  <c r="T272" i="51" s="1"/>
  <c r="R273" i="51"/>
  <c r="T273" i="51" s="1"/>
  <c r="R274" i="51"/>
  <c r="T274" i="51" s="1"/>
  <c r="R275" i="51"/>
  <c r="T275" i="51" s="1"/>
  <c r="R276" i="51"/>
  <c r="T276" i="51" s="1"/>
  <c r="R277" i="51"/>
  <c r="T277" i="51" s="1"/>
  <c r="R278" i="51"/>
  <c r="T278" i="51" s="1"/>
  <c r="R279" i="51"/>
  <c r="T279" i="51" s="1"/>
  <c r="R280" i="51"/>
  <c r="T280" i="51" s="1"/>
  <c r="R281" i="51"/>
  <c r="T281" i="51" s="1"/>
  <c r="R282" i="51"/>
  <c r="T282" i="51" s="1"/>
  <c r="R283" i="51"/>
  <c r="T283" i="51" s="1"/>
  <c r="R284" i="51"/>
  <c r="T284" i="51" s="1"/>
  <c r="R285" i="51"/>
  <c r="T285" i="51" s="1"/>
  <c r="R286" i="51"/>
  <c r="T286" i="51" s="1"/>
  <c r="R287" i="51"/>
  <c r="T287" i="51" s="1"/>
  <c r="R288" i="51"/>
  <c r="T288" i="51" s="1"/>
  <c r="R289" i="51"/>
  <c r="T289" i="51" s="1"/>
  <c r="R290" i="51"/>
  <c r="T290" i="51" s="1"/>
  <c r="R291" i="51"/>
  <c r="T291" i="51" s="1"/>
  <c r="R292" i="51"/>
  <c r="T292" i="51" s="1"/>
  <c r="R293" i="51"/>
  <c r="T293" i="51" s="1"/>
  <c r="R294" i="51"/>
  <c r="T294" i="51" s="1"/>
  <c r="R295" i="51"/>
  <c r="T295" i="51" s="1"/>
  <c r="R296" i="51"/>
  <c r="T296" i="51" s="1"/>
  <c r="R297" i="51"/>
  <c r="T297" i="51" s="1"/>
  <c r="R298" i="51"/>
  <c r="T298" i="51" s="1"/>
  <c r="R299" i="51"/>
  <c r="T299" i="51" s="1"/>
  <c r="R300" i="51"/>
  <c r="T300" i="51" s="1"/>
  <c r="R301" i="51"/>
  <c r="T301" i="51" s="1"/>
  <c r="R302" i="51"/>
  <c r="T302" i="51" s="1"/>
  <c r="R303" i="51"/>
  <c r="T303" i="51" s="1"/>
  <c r="R304" i="51"/>
  <c r="T304" i="51" s="1"/>
  <c r="R305" i="51"/>
  <c r="T305" i="51" s="1"/>
  <c r="R306" i="51"/>
  <c r="T306" i="51" s="1"/>
  <c r="R307" i="51"/>
  <c r="T307" i="51" s="1"/>
  <c r="R308" i="51"/>
  <c r="T308" i="51" s="1"/>
  <c r="R309" i="51"/>
  <c r="T309" i="51" s="1"/>
  <c r="R310" i="51"/>
  <c r="T310" i="51" s="1"/>
  <c r="R311" i="51"/>
  <c r="T311" i="51" s="1"/>
  <c r="R312" i="51"/>
  <c r="T312" i="51" s="1"/>
  <c r="R313" i="51"/>
  <c r="T313" i="51" s="1"/>
  <c r="R314" i="51"/>
  <c r="T314" i="51" s="1"/>
  <c r="R315" i="51"/>
  <c r="T315" i="51" s="1"/>
  <c r="R316" i="51"/>
  <c r="T316" i="51" s="1"/>
  <c r="R317" i="51"/>
  <c r="T317" i="51" s="1"/>
  <c r="R318" i="51"/>
  <c r="T318" i="51" s="1"/>
  <c r="R319" i="51"/>
  <c r="T319" i="51" s="1"/>
  <c r="R320" i="51"/>
  <c r="T320" i="51" s="1"/>
  <c r="R321" i="51"/>
  <c r="T321" i="51" s="1"/>
  <c r="R322" i="51"/>
  <c r="T322" i="51" s="1"/>
  <c r="R323" i="51"/>
  <c r="T323" i="51" s="1"/>
  <c r="R324" i="51"/>
  <c r="T324" i="51" s="1"/>
  <c r="R325" i="51"/>
  <c r="T325" i="51" s="1"/>
  <c r="R326" i="51"/>
  <c r="T326" i="51" s="1"/>
  <c r="R327" i="51"/>
  <c r="T327" i="51" s="1"/>
  <c r="R328" i="51"/>
  <c r="T328" i="51" s="1"/>
  <c r="R329" i="51"/>
  <c r="T329" i="51" s="1"/>
  <c r="R330" i="51"/>
  <c r="T330" i="51" s="1"/>
  <c r="R331" i="51"/>
  <c r="T331" i="51" s="1"/>
  <c r="R332" i="51"/>
  <c r="T332" i="51" s="1"/>
  <c r="R333" i="51"/>
  <c r="T333" i="51" s="1"/>
  <c r="R334" i="51"/>
  <c r="T334" i="51" s="1"/>
  <c r="R335" i="51"/>
  <c r="T335" i="51" s="1"/>
  <c r="R336" i="51"/>
  <c r="T336" i="51" s="1"/>
  <c r="R337" i="51"/>
  <c r="T337" i="51" s="1"/>
  <c r="R338" i="51"/>
  <c r="T338" i="51" s="1"/>
  <c r="R339" i="51"/>
  <c r="T339" i="51" s="1"/>
  <c r="R340" i="51"/>
  <c r="T340" i="51" s="1"/>
  <c r="R341" i="51"/>
  <c r="T341" i="51" s="1"/>
  <c r="R342" i="51"/>
  <c r="T342" i="51" s="1"/>
  <c r="R343" i="51"/>
  <c r="T343" i="51" s="1"/>
  <c r="R344" i="51"/>
  <c r="T344" i="51" s="1"/>
  <c r="R345" i="51"/>
  <c r="T345" i="51" s="1"/>
  <c r="R346" i="51"/>
  <c r="T346" i="51" s="1"/>
  <c r="R347" i="51"/>
  <c r="T347" i="51" s="1"/>
  <c r="R348" i="51"/>
  <c r="T348" i="51" s="1"/>
  <c r="R349" i="51"/>
  <c r="T349" i="51" s="1"/>
  <c r="R350" i="51"/>
  <c r="T350" i="51" s="1"/>
  <c r="R351" i="51"/>
  <c r="T351" i="51" s="1"/>
  <c r="R352" i="51"/>
  <c r="T352" i="51" s="1"/>
  <c r="R353" i="51"/>
  <c r="T353" i="51" s="1"/>
  <c r="R354" i="51"/>
  <c r="T354" i="51" s="1"/>
  <c r="R355" i="51"/>
  <c r="T355" i="51" s="1"/>
  <c r="R356" i="51"/>
  <c r="T356" i="51" s="1"/>
  <c r="R357" i="51"/>
  <c r="T357" i="51" s="1"/>
  <c r="R358" i="51"/>
  <c r="T358" i="51" s="1"/>
  <c r="R359" i="51"/>
  <c r="T359" i="51" s="1"/>
  <c r="R360" i="51"/>
  <c r="T360" i="51" s="1"/>
  <c r="R361" i="51"/>
  <c r="T361" i="51" s="1"/>
  <c r="R362" i="51"/>
  <c r="T362" i="51" s="1"/>
  <c r="R363" i="51"/>
  <c r="T363" i="51" s="1"/>
  <c r="R364" i="51"/>
  <c r="T364" i="51" s="1"/>
  <c r="R365" i="51"/>
  <c r="T365" i="51" s="1"/>
  <c r="R366" i="51"/>
  <c r="T366" i="51" s="1"/>
  <c r="R367" i="51"/>
  <c r="T367" i="51" s="1"/>
  <c r="R368" i="51"/>
  <c r="T368" i="51" s="1"/>
  <c r="R369" i="51"/>
  <c r="T369" i="51" s="1"/>
  <c r="R370" i="51"/>
  <c r="T370" i="51" s="1"/>
  <c r="R371" i="51"/>
  <c r="T371" i="51" s="1"/>
  <c r="R372" i="51"/>
  <c r="T372" i="51" s="1"/>
  <c r="R373" i="51"/>
  <c r="T373" i="51" s="1"/>
  <c r="R374" i="51"/>
  <c r="T374" i="51" s="1"/>
  <c r="R375" i="51"/>
  <c r="T375" i="51" s="1"/>
  <c r="R376" i="51"/>
  <c r="T376" i="51" s="1"/>
  <c r="R377" i="51"/>
  <c r="T377" i="51" s="1"/>
  <c r="R378" i="51"/>
  <c r="T378" i="51" s="1"/>
  <c r="R379" i="51"/>
  <c r="T379" i="51" s="1"/>
  <c r="R380" i="51"/>
  <c r="T380" i="51" s="1"/>
  <c r="R381" i="51"/>
  <c r="T381" i="51" s="1"/>
  <c r="R382" i="51"/>
  <c r="T382" i="51" s="1"/>
  <c r="R383" i="51"/>
  <c r="T383" i="51" s="1"/>
  <c r="R384" i="51"/>
  <c r="T384" i="51" s="1"/>
  <c r="D5" i="74"/>
  <c r="D62" i="74"/>
  <c r="G64" i="72"/>
  <c r="F64" i="72"/>
  <c r="E64" i="72"/>
  <c r="D62" i="57"/>
  <c r="D5" i="57"/>
  <c r="D5" i="71"/>
  <c r="D63" i="71"/>
  <c r="H6" i="53"/>
  <c r="G6" i="53"/>
  <c r="C6" i="53"/>
  <c r="F6" i="53"/>
  <c r="E6" i="53"/>
  <c r="D6" i="53"/>
  <c r="D63" i="57" l="1"/>
  <c r="F65" i="72"/>
  <c r="G65" i="72"/>
  <c r="E65" i="72"/>
  <c r="D64" i="71"/>
</calcChain>
</file>

<file path=xl/comments1.xml><?xml version="1.0" encoding="utf-8"?>
<comments xmlns="http://schemas.openxmlformats.org/spreadsheetml/2006/main">
  <authors>
    <author>Acer</author>
  </authors>
  <commentList>
    <comment ref="E3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pay on site.
Need to give the rejected cheque back to him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be paid by Rtn Gary</t>
        </r>
      </text>
    </comment>
    <comment ref="E70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will be replaced by other rotarian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bank in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bank in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E4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pay on site.
Need to give the rejected cheque back to him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will be paid by Rtn Gary</t>
        </r>
      </text>
    </comment>
  </commentList>
</comments>
</file>

<file path=xl/comments5.xml><?xml version="1.0" encoding="utf-8"?>
<comments xmlns="http://schemas.openxmlformats.org/spreadsheetml/2006/main">
  <authors>
    <author>Acer</author>
  </authors>
  <commentList>
    <comment ref="E19" author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will be replaced by other rotarian</t>
        </r>
      </text>
    </comment>
  </commentList>
</comments>
</file>

<file path=xl/sharedStrings.xml><?xml version="1.0" encoding="utf-8"?>
<sst xmlns="http://schemas.openxmlformats.org/spreadsheetml/2006/main" count="3631" uniqueCount="627">
  <si>
    <t xml:space="preserve">TOTAL </t>
  </si>
  <si>
    <t xml:space="preserve">PP </t>
  </si>
  <si>
    <t xml:space="preserve">NO. </t>
  </si>
  <si>
    <t xml:space="preserve">DG </t>
  </si>
  <si>
    <t xml:space="preserve">IPP </t>
  </si>
  <si>
    <t xml:space="preserve">IPDG </t>
  </si>
  <si>
    <t xml:space="preserve">PDG </t>
  </si>
  <si>
    <t xml:space="preserve">DGN </t>
  </si>
  <si>
    <t xml:space="preserve">ROTARIAN'S NAME </t>
  </si>
  <si>
    <t xml:space="preserve">POSITION </t>
  </si>
  <si>
    <t xml:space="preserve">CLUB </t>
  </si>
  <si>
    <t xml:space="preserve">FORM </t>
  </si>
  <si>
    <t xml:space="preserve">E-MAIL ADDRESS </t>
  </si>
  <si>
    <t xml:space="preserve">DGE </t>
  </si>
  <si>
    <t xml:space="preserve">Singapore </t>
  </si>
  <si>
    <t>Kinabalu Sutera</t>
  </si>
  <si>
    <t xml:space="preserve">NAME ON TAGE </t>
  </si>
  <si>
    <t xml:space="preserve">ROTARY TITLE </t>
  </si>
  <si>
    <t xml:space="preserve">REGISTERED SPOUSE </t>
  </si>
  <si>
    <t>A'Famosa Malacca</t>
  </si>
  <si>
    <t>Kota Laksamana Malacca</t>
  </si>
  <si>
    <t>Kota Melaka</t>
  </si>
  <si>
    <t>Malacca</t>
  </si>
  <si>
    <t>Batu Pahat</t>
  </si>
  <si>
    <t>Muar</t>
  </si>
  <si>
    <t>Tangkak Ledang</t>
  </si>
  <si>
    <t>Pontian</t>
  </si>
  <si>
    <t>Segamat</t>
  </si>
  <si>
    <t>Kluang</t>
  </si>
  <si>
    <t>Mersing</t>
  </si>
  <si>
    <t>Kota Tinggi</t>
  </si>
  <si>
    <t>Tebrau</t>
  </si>
  <si>
    <t>Kulai</t>
  </si>
  <si>
    <t>Pasir Gudang</t>
  </si>
  <si>
    <t>Puteri Lagoon</t>
  </si>
  <si>
    <t>Johor Bahru</t>
  </si>
  <si>
    <t>Johor Centennial</t>
  </si>
  <si>
    <t>Johor Straits View</t>
  </si>
  <si>
    <t>Tanglin</t>
  </si>
  <si>
    <t>Queentown</t>
  </si>
  <si>
    <t>Eclub of Singapore</t>
  </si>
  <si>
    <t>Sentosa</t>
  </si>
  <si>
    <t>Victoria</t>
  </si>
  <si>
    <t>Jurong Town</t>
  </si>
  <si>
    <t>Singapore Centennial</t>
  </si>
  <si>
    <t>Raffles City</t>
  </si>
  <si>
    <t>Singapore North</t>
  </si>
  <si>
    <t>Singapore East</t>
  </si>
  <si>
    <t>Changi</t>
  </si>
  <si>
    <t>E-Club of 3310</t>
  </si>
  <si>
    <t>Serangoon Gardens Orchard</t>
  </si>
  <si>
    <t>Garden City</t>
  </si>
  <si>
    <t>Shenton</t>
  </si>
  <si>
    <t>Singapore West</t>
  </si>
  <si>
    <t>Bugis Junction</t>
  </si>
  <si>
    <t>Bukit Timah</t>
  </si>
  <si>
    <t>Bandar Seri Begawan</t>
  </si>
  <si>
    <t>Belait</t>
  </si>
  <si>
    <t>Miri</t>
  </si>
  <si>
    <t>Bintulu</t>
  </si>
  <si>
    <t>Bintulu Central</t>
  </si>
  <si>
    <t>Sibu</t>
  </si>
  <si>
    <t>Kuching</t>
  </si>
  <si>
    <t>Kuching Central</t>
  </si>
  <si>
    <t>Kuching Jaya</t>
  </si>
  <si>
    <t>Kuching South</t>
  </si>
  <si>
    <t>Kota Kinabalu South</t>
  </si>
  <si>
    <t>Likas Bay</t>
  </si>
  <si>
    <t>Luyang</t>
  </si>
  <si>
    <t>Penampang</t>
  </si>
  <si>
    <t>Tanjong Aru</t>
  </si>
  <si>
    <t>Kota Kinabalu</t>
  </si>
  <si>
    <t>Sandakan</t>
  </si>
  <si>
    <t>Sandakan North</t>
  </si>
  <si>
    <t>Tawau</t>
  </si>
  <si>
    <t>Tawau Tanjung</t>
  </si>
  <si>
    <t xml:space="preserve">REGISTRATION FEES </t>
  </si>
  <si>
    <t xml:space="preserve">Rotarian </t>
  </si>
  <si>
    <t xml:space="preserve">Spouse </t>
  </si>
  <si>
    <t xml:space="preserve">Guest </t>
  </si>
  <si>
    <t xml:space="preserve">Lunch </t>
  </si>
  <si>
    <t xml:space="preserve">Welcome </t>
  </si>
  <si>
    <t xml:space="preserve">Banquet </t>
  </si>
  <si>
    <t xml:space="preserve">Golf </t>
  </si>
  <si>
    <t xml:space="preserve">GRAND TOTAL </t>
  </si>
  <si>
    <t xml:space="preserve">OTHERS </t>
  </si>
  <si>
    <t xml:space="preserve">PAYMENT </t>
  </si>
  <si>
    <t xml:space="preserve">DUE </t>
  </si>
  <si>
    <t xml:space="preserve">RECEIVED </t>
  </si>
  <si>
    <t xml:space="preserve">CONTACT NUMBER </t>
  </si>
  <si>
    <t xml:space="preserve">NAME </t>
  </si>
  <si>
    <t xml:space="preserve">PAYMENT METHOD </t>
  </si>
  <si>
    <t xml:space="preserve">CASH </t>
  </si>
  <si>
    <t xml:space="preserve">TT </t>
  </si>
  <si>
    <t>CHQ NO</t>
  </si>
  <si>
    <t xml:space="preserve">                   2011 CONFERENCE DISTRICT 3310 - SPOUSE LIST </t>
  </si>
  <si>
    <t>ADDITIONAL COUPONS</t>
  </si>
  <si>
    <t xml:space="preserve">ADDITIONAL COUPONS </t>
  </si>
  <si>
    <t xml:space="preserve">GROUP </t>
  </si>
  <si>
    <t xml:space="preserve">TITLE </t>
  </si>
  <si>
    <t xml:space="preserve">REMARKS </t>
  </si>
  <si>
    <t xml:space="preserve">Check balance </t>
  </si>
  <si>
    <t xml:space="preserve">                   2011 CONFERENCE DISTRICT 3310 - ADDITIONAL COUPONS </t>
  </si>
  <si>
    <t xml:space="preserve">ROTARIAN DETAILS </t>
  </si>
  <si>
    <t>RTN</t>
  </si>
  <si>
    <t xml:space="preserve">DATUK </t>
  </si>
  <si>
    <t xml:space="preserve">DATIN </t>
  </si>
  <si>
    <t xml:space="preserve">Mr. </t>
  </si>
  <si>
    <t xml:space="preserve">Mrs. </t>
  </si>
  <si>
    <t xml:space="preserve">Miss </t>
  </si>
  <si>
    <t xml:space="preserve">                   2011 CONFERENCE DISTRICT 3310 - GUEST LIST </t>
  </si>
  <si>
    <t>GUEST DETAILS</t>
  </si>
  <si>
    <t>Labuan F.T</t>
  </si>
  <si>
    <t>Suntec City</t>
  </si>
  <si>
    <t>Marina City</t>
  </si>
  <si>
    <t>Pandan Valley</t>
  </si>
  <si>
    <t>CLUB</t>
  </si>
  <si>
    <t xml:space="preserve">Additional Coupon </t>
  </si>
  <si>
    <t xml:space="preserve">                   2011 CONFERENCE DISTRICT 3310 - GOLF LIST </t>
  </si>
  <si>
    <t xml:space="preserve">                   SUMMARY OF CLUB PARTICIPATION &amp; PAYMENT</t>
  </si>
  <si>
    <t>BALANCE</t>
  </si>
  <si>
    <t>PP</t>
  </si>
  <si>
    <t xml:space="preserve">OK </t>
  </si>
  <si>
    <t xml:space="preserve">                   LIST OF REGISTERED PARTICIPANTS TO THE 21st DISTRICT CONFERENCE, 18th - 20th NOVEMBER 2011, KOTA KINABALU</t>
  </si>
  <si>
    <t>Updated:</t>
  </si>
  <si>
    <t xml:space="preserve">Ron P'ng </t>
  </si>
  <si>
    <t xml:space="preserve">Mary P'ng </t>
  </si>
  <si>
    <t>Robert Lai</t>
  </si>
  <si>
    <t xml:space="preserve">PP Ron Png </t>
  </si>
  <si>
    <t xml:space="preserve"> TAY WEI LIEN  </t>
  </si>
  <si>
    <t>PP Robert Lai</t>
  </si>
  <si>
    <t>Tay Poh Imm</t>
  </si>
  <si>
    <t>PP  Wei Lien</t>
  </si>
  <si>
    <t>Charles Chiam</t>
  </si>
  <si>
    <t>PP Charles Chiam</t>
  </si>
  <si>
    <t>Venetia Chiam</t>
  </si>
  <si>
    <t>Lee Kong Hwee</t>
  </si>
  <si>
    <t>Nana</t>
  </si>
  <si>
    <t>DGE Kong Hwee</t>
  </si>
  <si>
    <t>AG Sia Chong Teang</t>
  </si>
  <si>
    <t>AG</t>
  </si>
  <si>
    <t>James Te</t>
  </si>
  <si>
    <t>Rtn James Te</t>
  </si>
  <si>
    <t>Cheng Tim Hung</t>
  </si>
  <si>
    <t>IPP Cheng Tim Hung</t>
  </si>
  <si>
    <t>Tay Keng Meng</t>
  </si>
  <si>
    <t>PP Tay Keng Meng</t>
  </si>
  <si>
    <t>Dr. Sivamoorthy Shanmugam</t>
  </si>
  <si>
    <t>IPP Dr. S. Siva</t>
  </si>
  <si>
    <t xml:space="preserve"> Ooi Kao Yang</t>
  </si>
  <si>
    <t>PP Ooi</t>
  </si>
  <si>
    <t>CIMB 354458</t>
  </si>
  <si>
    <t>Pres.</t>
  </si>
  <si>
    <t>Ng Swee Poh</t>
  </si>
  <si>
    <t>Pres. Ng Swee Poh</t>
  </si>
  <si>
    <t>Maria Lee</t>
  </si>
  <si>
    <t>PBB 035531</t>
  </si>
  <si>
    <t>Anga</t>
  </si>
  <si>
    <t>PP Anga</t>
  </si>
  <si>
    <t>CIMB 029834</t>
  </si>
  <si>
    <t>Chang Teck Mack</t>
  </si>
  <si>
    <t>HSBC 548811</t>
  </si>
  <si>
    <t>Chris chen</t>
  </si>
  <si>
    <t>PDG Chris</t>
  </si>
  <si>
    <t>Shirley</t>
  </si>
  <si>
    <t>SCB 300243</t>
  </si>
  <si>
    <t>Erich Schneider</t>
  </si>
  <si>
    <t xml:space="preserve">AG Erich </t>
  </si>
  <si>
    <t>PBB 396318</t>
  </si>
  <si>
    <t>PBB 396320</t>
  </si>
  <si>
    <t>Dr Hans Jaeger</t>
  </si>
  <si>
    <t>PP Jack Chuang</t>
  </si>
  <si>
    <t>Pres. Mavis Yong</t>
  </si>
  <si>
    <t>PE To Chee Kan</t>
  </si>
  <si>
    <t>PP Ravi Velu</t>
  </si>
  <si>
    <t>Peter De Braux</t>
  </si>
  <si>
    <t xml:space="preserve"> Teo Pok Zin</t>
  </si>
  <si>
    <t>PE</t>
  </si>
  <si>
    <t>Jennie</t>
  </si>
  <si>
    <t>Mimi Tan</t>
  </si>
  <si>
    <t>Philbert Chin</t>
  </si>
  <si>
    <t>PDG Philbert Chin</t>
  </si>
  <si>
    <t>spouse</t>
  </si>
  <si>
    <t>RHB 000019</t>
  </si>
  <si>
    <t>Christopher Bek</t>
  </si>
  <si>
    <t>Rtn. Christopher Bek</t>
  </si>
  <si>
    <t>Michele Tay</t>
  </si>
  <si>
    <t>Rtn Michele</t>
  </si>
  <si>
    <t>Richard Cheung</t>
  </si>
  <si>
    <t>PP Richard Cheung</t>
  </si>
  <si>
    <t>Florence Suryawan</t>
  </si>
  <si>
    <t>Pres. Florence</t>
  </si>
  <si>
    <t>Ivan Lim</t>
  </si>
  <si>
    <t>Yvo Goosens</t>
  </si>
  <si>
    <t>PE Yvo Goosens</t>
  </si>
  <si>
    <t>PP Tan Cher Thong</t>
  </si>
  <si>
    <t>Pres Angelia Tio</t>
  </si>
  <si>
    <t>PP Mukundan Nair</t>
  </si>
  <si>
    <t>Tan Cher Thong</t>
  </si>
  <si>
    <t xml:space="preserve"> Angelia Tio</t>
  </si>
  <si>
    <t>Mukundan Nair</t>
  </si>
  <si>
    <t>Pang Boon Seng</t>
  </si>
  <si>
    <t>PP Pang Boon Seng</t>
  </si>
  <si>
    <t xml:space="preserve">10-Bandar Seri Begawan (10) </t>
  </si>
  <si>
    <t xml:space="preserve">10-Belait (10) </t>
  </si>
  <si>
    <t xml:space="preserve">11-Bintulu (11) </t>
  </si>
  <si>
    <t xml:space="preserve">11-Bintulu Central (11) </t>
  </si>
  <si>
    <t xml:space="preserve">13-Kinabalu Sutera (13) </t>
  </si>
  <si>
    <t xml:space="preserve">13-Kota Kinabalu (13) </t>
  </si>
  <si>
    <t xml:space="preserve">13-Kota Kinabalu South (13) </t>
  </si>
  <si>
    <t xml:space="preserve">12-Kuching (12) </t>
  </si>
  <si>
    <t xml:space="preserve">12-Kuching Central (12) </t>
  </si>
  <si>
    <t xml:space="preserve">12-Kuching Jaya (12) </t>
  </si>
  <si>
    <t xml:space="preserve">12-Kuching South (12) </t>
  </si>
  <si>
    <t xml:space="preserve">10-Labuan F.T (10) </t>
  </si>
  <si>
    <t xml:space="preserve">13-Likas Bay (13) </t>
  </si>
  <si>
    <t xml:space="preserve">13-Luyang (13) </t>
  </si>
  <si>
    <t xml:space="preserve">10-Miri (10) </t>
  </si>
  <si>
    <t xml:space="preserve">13-Penampang (13) </t>
  </si>
  <si>
    <t xml:space="preserve">14-Sandakan (14) </t>
  </si>
  <si>
    <t xml:space="preserve">14-Sandakan North (14) </t>
  </si>
  <si>
    <t xml:space="preserve">11-Sibu (11) </t>
  </si>
  <si>
    <t xml:space="preserve">13-Tanjong Aru (13) </t>
  </si>
  <si>
    <t xml:space="preserve">14-Tawau (14) </t>
  </si>
  <si>
    <t xml:space="preserve">14-Tawau Tanjung (14) </t>
  </si>
  <si>
    <t xml:space="preserve">14-Tebrau (4) </t>
  </si>
  <si>
    <t xml:space="preserve">01-A'Famosa Malacca (1) </t>
  </si>
  <si>
    <t xml:space="preserve">01-Kota Laksamana Malacca (1) </t>
  </si>
  <si>
    <t xml:space="preserve">01-Kota Melaka (1) </t>
  </si>
  <si>
    <t xml:space="preserve">01-Malacca (1) </t>
  </si>
  <si>
    <t xml:space="preserve">02-Batu Pahat (2) </t>
  </si>
  <si>
    <t xml:space="preserve">02-Muar (2) </t>
  </si>
  <si>
    <t xml:space="preserve">02-Pontian (2) </t>
  </si>
  <si>
    <t xml:space="preserve">02-Tangkak Ledang (2) </t>
  </si>
  <si>
    <t xml:space="preserve">03-Kluang (3) </t>
  </si>
  <si>
    <t xml:space="preserve">03-Kota Tinggi (3) </t>
  </si>
  <si>
    <t xml:space="preserve">03-Mersing (3) </t>
  </si>
  <si>
    <t xml:space="preserve">03-Segamat (3) </t>
  </si>
  <si>
    <t xml:space="preserve">04-Kulai (4) </t>
  </si>
  <si>
    <t xml:space="preserve">04-Pasir Gudang (4) </t>
  </si>
  <si>
    <t xml:space="preserve">04-Puteri Lagoon (4) </t>
  </si>
  <si>
    <t xml:space="preserve">05-Johor Bahru (5) </t>
  </si>
  <si>
    <t xml:space="preserve">05-Johor Centennial (5) </t>
  </si>
  <si>
    <t xml:space="preserve">05-Johor Straits View (5) </t>
  </si>
  <si>
    <t xml:space="preserve">06-E-Club of Singapore (6) </t>
  </si>
  <si>
    <t xml:space="preserve">06-Queentown (6) </t>
  </si>
  <si>
    <t xml:space="preserve">06-Sentosa (6) </t>
  </si>
  <si>
    <t xml:space="preserve">06-Singapore (6) </t>
  </si>
  <si>
    <t xml:space="preserve">06-Tanglin (6) </t>
  </si>
  <si>
    <t xml:space="preserve">06-Victoria (6) </t>
  </si>
  <si>
    <t xml:space="preserve">07-Jurong Town (7) </t>
  </si>
  <si>
    <t xml:space="preserve">07-Raffles City (7) </t>
  </si>
  <si>
    <t xml:space="preserve">07-Singapore Centennial (7) </t>
  </si>
  <si>
    <t xml:space="preserve">07-Singapore East (7) </t>
  </si>
  <si>
    <t xml:space="preserve">07-Singapore North (7) </t>
  </si>
  <si>
    <t xml:space="preserve">08-Changi (8) </t>
  </si>
  <si>
    <t xml:space="preserve">08-E-Club of 3310 (8) </t>
  </si>
  <si>
    <t xml:space="preserve">08-Pandan Valley (8) </t>
  </si>
  <si>
    <t xml:space="preserve">08-Serangoon Gardens Orchard (8) </t>
  </si>
  <si>
    <t xml:space="preserve">08-Suntec City (8) </t>
  </si>
  <si>
    <t xml:space="preserve">09-Bugis Junction (9) </t>
  </si>
  <si>
    <t xml:space="preserve">09-Bukit Timah (9) </t>
  </si>
  <si>
    <t xml:space="preserve">09-Garden City (9) </t>
  </si>
  <si>
    <t xml:space="preserve">09-Marina City (9)  </t>
  </si>
  <si>
    <t xml:space="preserve">09-Shenton (9) </t>
  </si>
  <si>
    <t xml:space="preserve">09-Singapore West (9) </t>
  </si>
  <si>
    <t>Jack Chuang</t>
  </si>
  <si>
    <t xml:space="preserve"> Mavis Yong</t>
  </si>
  <si>
    <t xml:space="preserve"> To Chee Kan</t>
  </si>
  <si>
    <t xml:space="preserve"> Ravi Velu</t>
  </si>
  <si>
    <t>AG Chew Phak Heng</t>
  </si>
  <si>
    <t>PP Matthew Yong</t>
  </si>
  <si>
    <t>Matthew Yong</t>
  </si>
  <si>
    <t>Dr. Wu Dar Ching</t>
  </si>
  <si>
    <t>PDG Dar Ching</t>
  </si>
  <si>
    <t>Chew Phak Heng</t>
  </si>
  <si>
    <t>Lorna Wu</t>
  </si>
  <si>
    <t>Tan Kha Heng Karen</t>
  </si>
  <si>
    <t>Linda Yong</t>
  </si>
  <si>
    <t>HSBC 978029</t>
  </si>
  <si>
    <t>UOB 171882</t>
  </si>
  <si>
    <t>HSBC 978030</t>
  </si>
  <si>
    <t>PP Gladys Pang</t>
  </si>
  <si>
    <t>PP Leong Cheng Chit</t>
  </si>
  <si>
    <t>PP Patel</t>
  </si>
  <si>
    <t>PP Bay Sik Kiang</t>
  </si>
  <si>
    <t>PDG Abraham</t>
  </si>
  <si>
    <t>Shahriar Husain</t>
  </si>
  <si>
    <t>Gladys Pang</t>
  </si>
  <si>
    <t>Leong Cheng Chit</t>
  </si>
  <si>
    <t>Patel</t>
  </si>
  <si>
    <t>Bay Sik Kiang</t>
  </si>
  <si>
    <t>Kochitty Abraham</t>
  </si>
  <si>
    <t>OCBC 000155</t>
  </si>
  <si>
    <t>HSBC 953035</t>
  </si>
  <si>
    <t>Lily Patel</t>
  </si>
  <si>
    <t>Geetha Rebecca</t>
  </si>
  <si>
    <t>HSBC 953036</t>
  </si>
  <si>
    <t>Rtn. Lauw Peng Kiat</t>
  </si>
  <si>
    <t>Lauw Peng Kiat</t>
  </si>
  <si>
    <t>√</t>
  </si>
  <si>
    <t>PP BH Hoe</t>
  </si>
  <si>
    <t>PP Henry Lim</t>
  </si>
  <si>
    <t xml:space="preserve"> Henry Lim</t>
  </si>
  <si>
    <t xml:space="preserve"> BH Hoe</t>
  </si>
  <si>
    <t>PP Alex Eow</t>
  </si>
  <si>
    <t>President Roger Ng</t>
  </si>
  <si>
    <t>Secretary Clarence Tan</t>
  </si>
  <si>
    <t>PP Reto Callegari</t>
  </si>
  <si>
    <t>PP Lim Peng Hun</t>
  </si>
  <si>
    <t>Clarence Tan</t>
  </si>
  <si>
    <t>Alex Eow</t>
  </si>
  <si>
    <t>Roger Ng</t>
  </si>
  <si>
    <t>Reto Callegari</t>
  </si>
  <si>
    <t xml:space="preserve"> Lim Peng Hun</t>
  </si>
  <si>
    <t> IPP Ricky Ng</t>
  </si>
  <si>
    <t>  President Wong Chin Toon</t>
  </si>
  <si>
    <t>  PP Jeff Yong</t>
  </si>
  <si>
    <t>  VP Joshua</t>
  </si>
  <si>
    <t xml:space="preserve"> Joshua</t>
  </si>
  <si>
    <t xml:space="preserve"> Jeff Yong</t>
  </si>
  <si>
    <t xml:space="preserve"> Wong Chin Toon</t>
  </si>
  <si>
    <t xml:space="preserve"> Ricky Ng</t>
  </si>
  <si>
    <t>VP</t>
  </si>
  <si>
    <t>OCBC000160</t>
  </si>
  <si>
    <t>ALB 000072</t>
  </si>
  <si>
    <t>Saravanan Krishna</t>
  </si>
  <si>
    <t>Randy Davis</t>
  </si>
  <si>
    <t>Stephanie Jimulis Davis</t>
  </si>
  <si>
    <t>MBB 141341</t>
  </si>
  <si>
    <t>RHB 114563</t>
  </si>
  <si>
    <t>Pres. Dr. Ong Kian Huat</t>
  </si>
  <si>
    <t>IPP Lau Leong Jye</t>
  </si>
  <si>
    <t xml:space="preserve"> Lau Leong Jye</t>
  </si>
  <si>
    <t xml:space="preserve"> Randy Davis</t>
  </si>
  <si>
    <t xml:space="preserve"> Dr. Ong Kian Huat</t>
  </si>
  <si>
    <t>banked-in</t>
  </si>
  <si>
    <t>MBB 190954</t>
  </si>
  <si>
    <t>Sec</t>
  </si>
  <si>
    <t>AG Leonard S.P.</t>
  </si>
  <si>
    <t>DGN2 Andre Suharto</t>
  </si>
  <si>
    <t xml:space="preserve"> Andre Suharto</t>
  </si>
  <si>
    <t>Norzan Bujang</t>
  </si>
  <si>
    <t>OCBC 000435</t>
  </si>
  <si>
    <t>Panai Patrick</t>
  </si>
  <si>
    <t>PP Patrick</t>
  </si>
  <si>
    <t>EBB 000033</t>
  </si>
  <si>
    <t>Michael Tai</t>
  </si>
  <si>
    <t>Pres. Michael</t>
  </si>
  <si>
    <t>HSBC</t>
  </si>
  <si>
    <t>HSBC 735198</t>
  </si>
  <si>
    <t>Alex Sham</t>
  </si>
  <si>
    <t>Rtn. Alex</t>
  </si>
  <si>
    <t>Lawrence thien</t>
  </si>
  <si>
    <t>Alfred Si Hou Hao</t>
  </si>
  <si>
    <t>George S. C. Lim</t>
  </si>
  <si>
    <t>James Quek</t>
  </si>
  <si>
    <t>Warrence Chan</t>
  </si>
  <si>
    <t>George Ng. Hing Seng</t>
  </si>
  <si>
    <t>Ravi Mandalam</t>
  </si>
  <si>
    <t>robert Lo</t>
  </si>
  <si>
    <t>Stephen L Sutton</t>
  </si>
  <si>
    <t>PP Datuk Vincent Pung</t>
  </si>
  <si>
    <t>PDG Edward Sung Burongoh</t>
  </si>
  <si>
    <t>Chiang Wei Chia</t>
  </si>
  <si>
    <t xml:space="preserve">Zainie </t>
  </si>
  <si>
    <t>Patrick Chin</t>
  </si>
  <si>
    <t>Alvin Chong</t>
  </si>
  <si>
    <t>Tan Sri Thomas Jayasuria</t>
  </si>
  <si>
    <t>Wong Kee Yu</t>
  </si>
  <si>
    <t>jeyan marimuthu</t>
  </si>
  <si>
    <t>Paul Thien Fook Leong</t>
  </si>
  <si>
    <t>Rizal Ahman Banjar</t>
  </si>
  <si>
    <t>Edward JC Tan</t>
  </si>
  <si>
    <t>Raymond Lee</t>
  </si>
  <si>
    <t xml:space="preserve"> David Chin</t>
  </si>
  <si>
    <t>Pres. Lawrence</t>
  </si>
  <si>
    <t>PP Alfred</t>
  </si>
  <si>
    <t>DG Zainie</t>
  </si>
  <si>
    <t>PP Warrence Chan</t>
  </si>
  <si>
    <t>PP George</t>
  </si>
  <si>
    <t>Ravi</t>
  </si>
  <si>
    <t>Robert Lo</t>
  </si>
  <si>
    <t>PP David</t>
  </si>
  <si>
    <t xml:space="preserve">Stephen </t>
  </si>
  <si>
    <t>Rtn Alvin</t>
  </si>
  <si>
    <t>Soon Yok Thing</t>
  </si>
  <si>
    <t>Tan Sri Thomas</t>
  </si>
  <si>
    <t>Jeyan</t>
  </si>
  <si>
    <t>Ir. Rizal</t>
  </si>
  <si>
    <t>Rtn. Raymond</t>
  </si>
  <si>
    <t>Margaret Thien</t>
  </si>
  <si>
    <t>Kalimah</t>
  </si>
  <si>
    <t>Priscilla Lim</t>
  </si>
  <si>
    <t>Shew Mee</t>
  </si>
  <si>
    <t>Spouse</t>
  </si>
  <si>
    <t>Title</t>
  </si>
  <si>
    <t>John, Ho Cheong Hon</t>
  </si>
  <si>
    <t>PP John Ho</t>
  </si>
  <si>
    <t>ALB</t>
  </si>
  <si>
    <t>Mike Alford</t>
  </si>
  <si>
    <t>Mr. Mike</t>
  </si>
  <si>
    <t>016-8216214</t>
  </si>
  <si>
    <t>sabahalford@gmail.com</t>
  </si>
  <si>
    <t xml:space="preserve">Paul </t>
  </si>
  <si>
    <t>019-8810353</t>
  </si>
  <si>
    <t>paul_thien50@yahoo.com</t>
  </si>
  <si>
    <t>019-8815004</t>
  </si>
  <si>
    <t>012-8273800</t>
  </si>
  <si>
    <t>bank</t>
  </si>
  <si>
    <t>Maybank</t>
  </si>
  <si>
    <t>HLB</t>
  </si>
  <si>
    <t>public bank</t>
  </si>
  <si>
    <t>alliance Bank</t>
  </si>
  <si>
    <t xml:space="preserve">SC </t>
  </si>
  <si>
    <t>SB</t>
  </si>
  <si>
    <t>SCB</t>
  </si>
  <si>
    <t>MBB</t>
  </si>
  <si>
    <t>020435</t>
  </si>
  <si>
    <t>Lu Kim Pun (KP Lu)</t>
  </si>
  <si>
    <t xml:space="preserve"> Philip Chong</t>
  </si>
  <si>
    <t>Pres. KP. Lu</t>
  </si>
  <si>
    <t>PP Philip</t>
  </si>
  <si>
    <t>Stephanie Lu</t>
  </si>
  <si>
    <t>Len Nyuk</t>
  </si>
  <si>
    <t>PP Joan Phang</t>
  </si>
  <si>
    <t>IPP Catherine Chan</t>
  </si>
  <si>
    <t>Melinda Lim</t>
  </si>
  <si>
    <t>Anita Dhawan</t>
  </si>
  <si>
    <t>Datin Margaret Fong</t>
  </si>
  <si>
    <t>PP Phang Ah Cheng</t>
  </si>
  <si>
    <t>PP Pang Suk Ching</t>
  </si>
  <si>
    <t>PP Dr. Shen See Tze</t>
  </si>
  <si>
    <t>Pang Suk Ching</t>
  </si>
  <si>
    <t>Dr. Shen See Tze</t>
  </si>
  <si>
    <t xml:space="preserve"> Phang Ah Cheng</t>
  </si>
  <si>
    <t>Margaret Fong</t>
  </si>
  <si>
    <t xml:space="preserve"> Catherine Chan</t>
  </si>
  <si>
    <t xml:space="preserve"> Joan Phang</t>
  </si>
  <si>
    <t>Mel Lim</t>
  </si>
  <si>
    <t>PBB</t>
  </si>
  <si>
    <t>UOB</t>
  </si>
  <si>
    <t>ABMB</t>
  </si>
  <si>
    <t>000063</t>
  </si>
  <si>
    <t>052262</t>
  </si>
  <si>
    <t>Arulananthan Thambirajah</t>
  </si>
  <si>
    <t>PP Dr. G. A. Malik</t>
  </si>
  <si>
    <t>Dr. Hj. Abder Nasser</t>
  </si>
  <si>
    <t>President Chris Chew</t>
  </si>
  <si>
    <t xml:space="preserve"> Chris Chew</t>
  </si>
  <si>
    <t>Dr. G. A. Malik</t>
  </si>
  <si>
    <t>PP Arul</t>
  </si>
  <si>
    <t>Nagula</t>
  </si>
  <si>
    <t>055558</t>
  </si>
  <si>
    <t>RHB</t>
  </si>
  <si>
    <t>EBB</t>
  </si>
  <si>
    <t>OCBC</t>
  </si>
  <si>
    <t>CIMB</t>
  </si>
  <si>
    <t>PP Mark</t>
  </si>
  <si>
    <t>Edward J C Tan</t>
  </si>
  <si>
    <t>Frankie Ong</t>
  </si>
  <si>
    <t>IPP Frankie Ong</t>
  </si>
  <si>
    <t>178219</t>
  </si>
  <si>
    <t>Ganeshanandha</t>
  </si>
  <si>
    <t>PP Ganeshanandha</t>
  </si>
  <si>
    <t>Albert Tokuzip</t>
  </si>
  <si>
    <t>Quintin Vyner</t>
  </si>
  <si>
    <t>000180</t>
  </si>
  <si>
    <t>Jonathan Koh</t>
  </si>
  <si>
    <t>PP Jonathan Koh</t>
  </si>
  <si>
    <t>183270</t>
  </si>
  <si>
    <t>Kenny Chong</t>
  </si>
  <si>
    <t>PP Kenny</t>
  </si>
  <si>
    <t>HLBB</t>
  </si>
  <si>
    <t>972928</t>
  </si>
  <si>
    <t>Eddie Choong</t>
  </si>
  <si>
    <t>AG Eddie Choong</t>
  </si>
  <si>
    <t>Hedy Choong</t>
  </si>
  <si>
    <t>038290</t>
  </si>
  <si>
    <t>George Ginibun</t>
  </si>
  <si>
    <t>PDG Datuk George</t>
  </si>
  <si>
    <t>Datin Margaret</t>
  </si>
  <si>
    <t>218762</t>
  </si>
  <si>
    <t>Vivian Chua</t>
  </si>
  <si>
    <t>734007</t>
  </si>
  <si>
    <t>Lee Yik Soon</t>
  </si>
  <si>
    <t>Pres Lee Yik Soon</t>
  </si>
  <si>
    <t>179706</t>
  </si>
  <si>
    <t>Victor Chong</t>
  </si>
  <si>
    <t>PP Victor Chong</t>
  </si>
  <si>
    <t>Yam Wai Kit</t>
  </si>
  <si>
    <t>PP Yam Wai Kit</t>
  </si>
  <si>
    <t>179705</t>
  </si>
  <si>
    <t>Francis Lim</t>
  </si>
  <si>
    <t>Nicholas Fernandez</t>
  </si>
  <si>
    <t>PE Nicholas Fernandez</t>
  </si>
  <si>
    <t>Arthur Soo</t>
  </si>
  <si>
    <t>Janny Vui Siong</t>
  </si>
  <si>
    <t>PP Janny Lee</t>
  </si>
  <si>
    <t>385740</t>
  </si>
  <si>
    <t>Pang Nyet Yin</t>
  </si>
  <si>
    <t>PP Pang Nyet Yin</t>
  </si>
  <si>
    <t>350980</t>
  </si>
  <si>
    <t>Lu Ai Wen</t>
  </si>
  <si>
    <t>Pres. Lu Ai Wen</t>
  </si>
  <si>
    <t>147166</t>
  </si>
  <si>
    <t>Lim Hock Teck</t>
  </si>
  <si>
    <t>PDG Lim Hock Teck</t>
  </si>
  <si>
    <t>Sally</t>
  </si>
  <si>
    <t>MBBI</t>
  </si>
  <si>
    <t>134661</t>
  </si>
  <si>
    <t>Hubert Wifred</t>
  </si>
  <si>
    <t>AG Hubert Wilfred</t>
  </si>
  <si>
    <t>017670</t>
  </si>
  <si>
    <t>Louis Yong</t>
  </si>
  <si>
    <t>178220</t>
  </si>
  <si>
    <t>Eric Lee</t>
  </si>
  <si>
    <t>PP Eric Lee</t>
  </si>
  <si>
    <t>Cynthia Tan</t>
  </si>
  <si>
    <t>PP Cynthia Tan</t>
  </si>
  <si>
    <t>Elsie Chua</t>
  </si>
  <si>
    <t>Simon Sim Kah Soon</t>
  </si>
  <si>
    <t xml:space="preserve">PP Simon </t>
  </si>
  <si>
    <t>David, Tong How Heng</t>
  </si>
  <si>
    <t>PDG David</t>
  </si>
  <si>
    <t>Cheah Kam Loong</t>
  </si>
  <si>
    <t>PDG Cheah Kam Loong</t>
  </si>
  <si>
    <t>Irene Tong</t>
  </si>
  <si>
    <t>Doreen Cheah</t>
  </si>
  <si>
    <t>379091</t>
  </si>
  <si>
    <t>Francis Gopal</t>
  </si>
  <si>
    <t>PE Francis Gopal</t>
  </si>
  <si>
    <t>376875</t>
  </si>
  <si>
    <t>Hieng Yee</t>
  </si>
  <si>
    <t>PE Bang Hieng Yee</t>
  </si>
  <si>
    <t>Joseph Tin</t>
  </si>
  <si>
    <t>AG Joseph Tin</t>
  </si>
  <si>
    <t>Sylvester Fong</t>
  </si>
  <si>
    <t>PP Sylvester</t>
  </si>
  <si>
    <t xml:space="preserve">A'Famosa Malacca </t>
  </si>
  <si>
    <t xml:space="preserve">Kota Laksamana Malacca </t>
  </si>
  <si>
    <t xml:space="preserve">Kota Melaka </t>
  </si>
  <si>
    <t xml:space="preserve">Malacca </t>
  </si>
  <si>
    <t>BATU Pahat</t>
  </si>
  <si>
    <t>Queenstown</t>
  </si>
  <si>
    <t>Singapore</t>
  </si>
  <si>
    <t>E-Club of Singapore</t>
  </si>
  <si>
    <t xml:space="preserve">Tanglin </t>
  </si>
  <si>
    <t>Labuan FT</t>
  </si>
  <si>
    <t>Tanjung Aru</t>
  </si>
  <si>
    <t>SUMMARY</t>
  </si>
  <si>
    <t>Leonard S.P.</t>
  </si>
  <si>
    <t>David Chin</t>
  </si>
  <si>
    <t>Lim Peng Hun</t>
  </si>
  <si>
    <t>To Chee Kan</t>
  </si>
  <si>
    <t>Teo Pok Zin</t>
  </si>
  <si>
    <t>Ravi Velu</t>
  </si>
  <si>
    <t>Mavis Yong</t>
  </si>
  <si>
    <t>Trevina Wan</t>
  </si>
  <si>
    <t>Diamond Khng</t>
  </si>
  <si>
    <t>Workshop</t>
  </si>
  <si>
    <t>1. Strengthening membership -support and strengthen clubs</t>
  </si>
  <si>
    <t>2. Intensifying PR-enhance public image and awareness</t>
  </si>
  <si>
    <t>3. Community services - focus and increase humanitarian services</t>
  </si>
  <si>
    <t>4. New generation - inculcate Rotary values into them</t>
  </si>
  <si>
    <t>5. MANDARIN SESSION(For mandarin speaking clubs/Rotarians)</t>
  </si>
  <si>
    <t>1st</t>
  </si>
  <si>
    <t>2nd</t>
  </si>
  <si>
    <t>Angela Sim</t>
  </si>
  <si>
    <t>Connie</t>
  </si>
  <si>
    <t>Betty</t>
  </si>
  <si>
    <t>PP Jeff Yong</t>
  </si>
  <si>
    <t>Puan Sri Helen</t>
  </si>
  <si>
    <t>mariana</t>
  </si>
  <si>
    <t>Lily</t>
  </si>
  <si>
    <t>Summary</t>
  </si>
  <si>
    <t>Michael Yee</t>
  </si>
  <si>
    <t>Richard Barrow</t>
  </si>
  <si>
    <t>Jack Ong</t>
  </si>
  <si>
    <t>Cheong Kok Ann</t>
  </si>
  <si>
    <t>PP Michael Yee</t>
  </si>
  <si>
    <t>paid</t>
  </si>
  <si>
    <t>Michael Graham Parry</t>
  </si>
  <si>
    <t>PDG Michael Parry</t>
  </si>
  <si>
    <t>PP Richard Barrow</t>
  </si>
  <si>
    <t>Albert Wong</t>
  </si>
  <si>
    <t>PP Albert Wong</t>
  </si>
  <si>
    <t>Lee Cheu Seng</t>
  </si>
  <si>
    <t>PP Lee Cheu Seng</t>
  </si>
  <si>
    <t>Jayapal R</t>
  </si>
  <si>
    <t>PP Jayapal R</t>
  </si>
  <si>
    <t>James Jupinon</t>
  </si>
  <si>
    <t>PPJames Jupinon</t>
  </si>
  <si>
    <t>PP Brown Perreira</t>
  </si>
  <si>
    <t>Brown Perreira</t>
  </si>
  <si>
    <t>Khong Teck Guan</t>
  </si>
  <si>
    <t>PP Khong Teck Guan</t>
  </si>
  <si>
    <t>Maria Boey</t>
  </si>
  <si>
    <t>Rtn Maria Boey</t>
  </si>
  <si>
    <t>Saiful Zainie</t>
  </si>
  <si>
    <t>MENU</t>
  </si>
  <si>
    <t>full namelist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</si>
  <si>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</si>
  <si>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</si>
  <si>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</si>
  <si>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</si>
  <si>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</si>
  <si>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</si>
  <si>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</si>
  <si>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</si>
  <si>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</si>
  <si>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</si>
  <si>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</si>
  <si>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</si>
  <si>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</si>
  <si>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</si>
  <si>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SPOUSE LIST</t>
  </si>
  <si>
    <t>GUEST LIST</t>
  </si>
  <si>
    <t>GOLF</t>
  </si>
  <si>
    <t>ADD COUPON</t>
  </si>
  <si>
    <t>Suffian Zainie</t>
  </si>
  <si>
    <t>Robert Pang</t>
  </si>
  <si>
    <t>IPP Robert Pang</t>
  </si>
  <si>
    <t>Hong Kwok Hing</t>
  </si>
  <si>
    <t>PP Hong Kwok Hing</t>
  </si>
  <si>
    <t>Lau Kiing Ho</t>
  </si>
  <si>
    <t>PP Lau Kiing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</si>
</sst>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;[Red]#,##0.00"/>
    <numFmt numFmtId="167" formatCode="&quot;RM&quot;#,##0.00"/>
  </numFmts>
  <fonts count="3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rgb="FF0000FF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ck">
        <color indexed="3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6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2" applyFill="1" applyBorder="1" applyAlignment="1" applyProtection="1"/>
    <xf numFmtId="0" fontId="7" fillId="0" borderId="0" xfId="2" applyFont="1" applyFill="1" applyBorder="1" applyAlignment="1" applyProtection="1"/>
    <xf numFmtId="49" fontId="3" fillId="0" borderId="0" xfId="0" applyNumberFormat="1" applyFont="1" applyFill="1" applyBorder="1"/>
    <xf numFmtId="49" fontId="4" fillId="0" borderId="0" xfId="2" applyNumberFormat="1" applyFill="1" applyBorder="1" applyAlignment="1" applyProtection="1"/>
    <xf numFmtId="0" fontId="4" fillId="0" borderId="1" xfId="2" applyFill="1" applyBorder="1" applyAlignment="1" applyProtection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9" fontId="6" fillId="0" borderId="0" xfId="0" applyNumberFormat="1" applyFont="1" applyFill="1" applyAlignment="1">
      <alignment horizontal="left" vertical="center"/>
    </xf>
    <xf numFmtId="49" fontId="4" fillId="0" borderId="0" xfId="2" applyNumberFormat="1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14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2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6" fillId="0" borderId="0" xfId="0" quotePrefix="1" applyNumberFormat="1" applyFont="1" applyFill="1" applyBorder="1" applyAlignment="1" applyProtection="1">
      <protection locked="0"/>
    </xf>
    <xf numFmtId="0" fontId="17" fillId="0" borderId="0" xfId="0" applyFont="1" applyFill="1" applyBorder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7" fillId="0" borderId="0" xfId="2" applyFont="1" applyAlignment="1" applyProtection="1"/>
    <xf numFmtId="0" fontId="19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0" xfId="0" applyFont="1"/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7" fillId="0" borderId="9" xfId="0" applyFont="1" applyBorder="1" applyAlignment="1">
      <alignment horizontal="center"/>
    </xf>
    <xf numFmtId="0" fontId="17" fillId="0" borderId="9" xfId="0" applyFont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24" fillId="3" borderId="7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6" fillId="0" borderId="0" xfId="0" applyFont="1"/>
    <xf numFmtId="0" fontId="23" fillId="0" borderId="5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7" fillId="0" borderId="5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7" fillId="0" borderId="10" xfId="0" applyFont="1" applyBorder="1"/>
    <xf numFmtId="0" fontId="29" fillId="0" borderId="0" xfId="0" applyFont="1"/>
    <xf numFmtId="43" fontId="20" fillId="0" borderId="4" xfId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Font="1" applyFill="1"/>
    <xf numFmtId="43" fontId="17" fillId="0" borderId="0" xfId="1" applyFont="1" applyFill="1"/>
    <xf numFmtId="164" fontId="17" fillId="0" borderId="0" xfId="1" applyNumberFormat="1" applyFont="1" applyFill="1"/>
    <xf numFmtId="164" fontId="17" fillId="0" borderId="0" xfId="0" applyNumberFormat="1" applyFont="1" applyFill="1"/>
    <xf numFmtId="49" fontId="4" fillId="0" borderId="0" xfId="2" applyNumberFormat="1" applyFill="1" applyBorder="1" applyAlignment="1" applyProtection="1">
      <alignment horizontal="left" vertical="center"/>
    </xf>
    <xf numFmtId="43" fontId="3" fillId="0" borderId="0" xfId="1" applyFont="1" applyFill="1" applyBorder="1"/>
    <xf numFmtId="43" fontId="3" fillId="4" borderId="0" xfId="1" applyFont="1" applyFill="1" applyBorder="1"/>
    <xf numFmtId="0" fontId="9" fillId="0" borderId="0" xfId="0" applyFont="1" applyFill="1" applyBorder="1" applyAlignment="1">
      <alignment horizontal="left"/>
    </xf>
    <xf numFmtId="43" fontId="20" fillId="0" borderId="13" xfId="1" applyFont="1" applyFill="1" applyBorder="1" applyAlignment="1">
      <alignment horizontal="center"/>
    </xf>
    <xf numFmtId="4" fontId="3" fillId="0" borderId="0" xfId="0" applyNumberFormat="1" applyFont="1" applyFill="1" applyBorder="1"/>
    <xf numFmtId="165" fontId="17" fillId="0" borderId="0" xfId="0" applyNumberFormat="1" applyFont="1" applyFill="1"/>
    <xf numFmtId="165" fontId="17" fillId="0" borderId="0" xfId="0" applyNumberFormat="1" applyFont="1"/>
    <xf numFmtId="1" fontId="26" fillId="0" borderId="0" xfId="0" applyNumberFormat="1" applyFont="1"/>
    <xf numFmtId="1" fontId="17" fillId="0" borderId="0" xfId="0" applyNumberFormat="1" applyFont="1" applyAlignment="1">
      <alignment horizontal="center"/>
    </xf>
    <xf numFmtId="1" fontId="17" fillId="0" borderId="0" xfId="0" applyNumberFormat="1" applyFont="1"/>
    <xf numFmtId="1" fontId="17" fillId="0" borderId="0" xfId="1" applyNumberFormat="1" applyFont="1" applyFill="1"/>
    <xf numFmtId="1" fontId="17" fillId="0" borderId="0" xfId="0" applyNumberFormat="1" applyFont="1" applyFill="1"/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0" borderId="4" xfId="0" applyFont="1" applyBorder="1"/>
    <xf numFmtId="0" fontId="6" fillId="6" borderId="4" xfId="0" applyFont="1" applyFill="1" applyBorder="1"/>
    <xf numFmtId="0" fontId="0" fillId="0" borderId="4" xfId="0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4" xfId="0" applyBorder="1"/>
    <xf numFmtId="0" fontId="4" fillId="0" borderId="0" xfId="2" applyFill="1" applyAlignment="1" applyProtection="1"/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3" fontId="20" fillId="0" borderId="13" xfId="1" applyFont="1" applyFill="1" applyBorder="1" applyAlignment="1">
      <alignment horizontal="center"/>
    </xf>
    <xf numFmtId="43" fontId="20" fillId="0" borderId="14" xfId="1" applyFont="1" applyFill="1" applyBorder="1" applyAlignment="1">
      <alignment horizontal="center" vertical="center"/>
    </xf>
    <xf numFmtId="43" fontId="20" fillId="0" borderId="13" xfId="1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/>
    </xf>
    <xf numFmtId="43" fontId="20" fillId="0" borderId="15" xfId="1" applyFont="1" applyFill="1" applyBorder="1" applyAlignment="1">
      <alignment horizontal="center"/>
    </xf>
    <xf numFmtId="43" fontId="20" fillId="0" borderId="13" xfId="1" applyFont="1" applyFill="1" applyBorder="1" applyAlignment="1">
      <alignment horizontal="center"/>
    </xf>
    <xf numFmtId="49" fontId="3" fillId="0" borderId="4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/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1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/>
    <xf numFmtId="0" fontId="11" fillId="6" borderId="4" xfId="0" applyFont="1" applyFill="1" applyBorder="1" applyAlignment="1">
      <alignment vertical="center"/>
    </xf>
    <xf numFmtId="0" fontId="11" fillId="6" borderId="4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3" fillId="0" borderId="4" xfId="0" applyNumberFormat="1" applyFont="1" applyFill="1" applyBorder="1" applyAlignment="1"/>
    <xf numFmtId="0" fontId="0" fillId="0" borderId="0" xfId="0" applyBorder="1" applyAlignment="1">
      <alignment wrapText="1"/>
    </xf>
    <xf numFmtId="0" fontId="3" fillId="0" borderId="13" xfId="0" applyFont="1" applyFill="1" applyBorder="1"/>
    <xf numFmtId="0" fontId="0" fillId="0" borderId="2" xfId="0" applyFont="1" applyFill="1" applyBorder="1"/>
    <xf numFmtId="49" fontId="19" fillId="0" borderId="0" xfId="0" applyNumberFormat="1" applyFont="1" applyFill="1" applyBorder="1" applyAlignment="1" applyProtection="1">
      <alignment horizontal="center"/>
      <protection locked="0"/>
    </xf>
    <xf numFmtId="0" fontId="21" fillId="5" borderId="15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6" fillId="0" borderId="0" xfId="3"/>
    <xf numFmtId="0" fontId="17" fillId="0" borderId="0" xfId="3" applyFont="1" applyFill="1" applyBorder="1" applyAlignment="1">
      <alignment horizontal="center"/>
    </xf>
    <xf numFmtId="49" fontId="17" fillId="0" borderId="0" xfId="3" applyNumberFormat="1" applyFont="1" applyFill="1" applyBorder="1" applyAlignment="1"/>
    <xf numFmtId="49" fontId="17" fillId="0" borderId="0" xfId="3" applyNumberFormat="1" applyFont="1" applyFill="1" applyBorder="1" applyAlignment="1">
      <alignment horizontal="center"/>
    </xf>
    <xf numFmtId="37" fontId="17" fillId="0" borderId="0" xfId="4" applyNumberFormat="1" applyFont="1" applyFill="1" applyBorder="1"/>
    <xf numFmtId="0" fontId="19" fillId="0" borderId="4" xfId="3" applyFont="1" applyFill="1" applyBorder="1" applyAlignment="1">
      <alignment horizontal="center"/>
    </xf>
    <xf numFmtId="49" fontId="19" fillId="0" borderId="4" xfId="3" applyNumberFormat="1" applyFont="1" applyFill="1" applyBorder="1" applyAlignment="1">
      <alignment horizontal="left"/>
    </xf>
    <xf numFmtId="49" fontId="19" fillId="0" borderId="4" xfId="3" applyNumberFormat="1" applyFont="1" applyFill="1" applyBorder="1" applyAlignment="1"/>
    <xf numFmtId="0" fontId="19" fillId="0" borderId="4" xfId="3" applyFont="1" applyFill="1" applyBorder="1"/>
    <xf numFmtId="0" fontId="17" fillId="0" borderId="11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left"/>
    </xf>
    <xf numFmtId="0" fontId="17" fillId="0" borderId="9" xfId="3" applyFont="1" applyFill="1" applyBorder="1" applyAlignment="1">
      <alignment horizontal="center"/>
    </xf>
    <xf numFmtId="0" fontId="17" fillId="0" borderId="9" xfId="3" applyFont="1" applyFill="1" applyBorder="1" applyAlignment="1">
      <alignment horizontal="left"/>
    </xf>
    <xf numFmtId="49" fontId="17" fillId="0" borderId="9" xfId="3" applyNumberFormat="1" applyFont="1" applyFill="1" applyBorder="1" applyAlignment="1"/>
    <xf numFmtId="49" fontId="17" fillId="0" borderId="9" xfId="3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1" fillId="5" borderId="14" xfId="3" applyFont="1" applyFill="1" applyBorder="1" applyAlignment="1">
      <alignment vertical="center"/>
    </xf>
    <xf numFmtId="0" fontId="21" fillId="5" borderId="15" xfId="3" applyFont="1" applyFill="1" applyBorder="1" applyAlignment="1">
      <alignment vertical="center"/>
    </xf>
    <xf numFmtId="0" fontId="21" fillId="5" borderId="13" xfId="3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5" fillId="0" borderId="14" xfId="0" applyFont="1" applyBorder="1"/>
    <xf numFmtId="43" fontId="20" fillId="0" borderId="14" xfId="1" applyFont="1" applyFill="1" applyBorder="1" applyAlignment="1">
      <alignment vertical="center" wrapText="1"/>
    </xf>
    <xf numFmtId="0" fontId="15" fillId="0" borderId="18" xfId="0" applyFont="1" applyBorder="1"/>
    <xf numFmtId="0" fontId="6" fillId="0" borderId="18" xfId="3" applyBorder="1"/>
    <xf numFmtId="0" fontId="6" fillId="0" borderId="0" xfId="3" applyBorder="1"/>
    <xf numFmtId="37" fontId="17" fillId="0" borderId="18" xfId="4" applyNumberFormat="1" applyFont="1" applyFill="1" applyBorder="1"/>
    <xf numFmtId="0" fontId="0" fillId="0" borderId="18" xfId="0" applyFont="1" applyBorder="1"/>
    <xf numFmtId="37" fontId="17" fillId="0" borderId="17" xfId="4" applyNumberFormat="1" applyFont="1" applyFill="1" applyBorder="1"/>
    <xf numFmtId="37" fontId="17" fillId="0" borderId="20" xfId="4" applyNumberFormat="1" applyFont="1" applyFill="1" applyBorder="1"/>
    <xf numFmtId="164" fontId="19" fillId="7" borderId="5" xfId="4" applyNumberFormat="1" applyFont="1" applyFill="1" applyBorder="1"/>
    <xf numFmtId="164" fontId="19" fillId="7" borderId="16" xfId="4" applyNumberFormat="1" applyFont="1" applyFill="1" applyBorder="1"/>
    <xf numFmtId="37" fontId="17" fillId="8" borderId="19" xfId="4" applyNumberFormat="1" applyFont="1" applyFill="1" applyBorder="1"/>
    <xf numFmtId="0" fontId="17" fillId="0" borderId="17" xfId="4" applyNumberFormat="1" applyFont="1" applyFill="1" applyBorder="1"/>
    <xf numFmtId="0" fontId="3" fillId="0" borderId="4" xfId="0" applyNumberFormat="1" applyFont="1" applyFill="1" applyBorder="1"/>
    <xf numFmtId="37" fontId="3" fillId="0" borderId="4" xfId="0" applyNumberFormat="1" applyFont="1" applyFill="1" applyBorder="1" applyAlignment="1">
      <alignment horizontal="center"/>
    </xf>
    <xf numFmtId="3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37" fontId="17" fillId="8" borderId="21" xfId="4" applyNumberFormat="1" applyFont="1" applyFill="1" applyBorder="1"/>
    <xf numFmtId="0" fontId="17" fillId="0" borderId="0" xfId="3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/>
    </xf>
    <xf numFmtId="164" fontId="3" fillId="0" borderId="4" xfId="0" applyNumberFormat="1" applyFont="1" applyFill="1" applyBorder="1"/>
    <xf numFmtId="0" fontId="4" fillId="9" borderId="0" xfId="2" applyFill="1" applyAlignment="1" applyProtection="1"/>
    <xf numFmtId="43" fontId="3" fillId="4" borderId="4" xfId="1" applyFont="1" applyFill="1" applyBorder="1"/>
    <xf numFmtId="43" fontId="3" fillId="0" borderId="4" xfId="1" applyFont="1" applyFill="1" applyBorder="1"/>
    <xf numFmtId="4" fontId="3" fillId="0" borderId="4" xfId="0" applyNumberFormat="1" applyFont="1" applyFill="1" applyBorder="1"/>
    <xf numFmtId="4" fontId="3" fillId="0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4" fontId="3" fillId="4" borderId="4" xfId="1" applyNumberFormat="1" applyFont="1" applyFill="1" applyBorder="1"/>
    <xf numFmtId="4" fontId="3" fillId="0" borderId="4" xfId="1" applyNumberFormat="1" applyFont="1" applyFill="1" applyBorder="1"/>
    <xf numFmtId="4" fontId="19" fillId="7" borderId="16" xfId="4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2" xfId="0" applyFont="1" applyBorder="1"/>
    <xf numFmtId="43" fontId="3" fillId="4" borderId="22" xfId="1" applyFont="1" applyFill="1" applyBorder="1"/>
    <xf numFmtId="4" fontId="3" fillId="0" borderId="22" xfId="0" applyNumberFormat="1" applyFont="1" applyFill="1" applyBorder="1"/>
    <xf numFmtId="164" fontId="19" fillId="7" borderId="4" xfId="4" applyNumberFormat="1" applyFont="1" applyFill="1" applyBorder="1"/>
    <xf numFmtId="4" fontId="19" fillId="7" borderId="4" xfId="4" applyNumberFormat="1" applyFont="1" applyFill="1" applyBorder="1"/>
    <xf numFmtId="4" fontId="19" fillId="7" borderId="5" xfId="4" applyNumberFormat="1" applyFont="1" applyFill="1" applyBorder="1"/>
    <xf numFmtId="0" fontId="21" fillId="0" borderId="15" xfId="3" applyFont="1" applyFill="1" applyBorder="1" applyAlignment="1">
      <alignment vertical="center"/>
    </xf>
    <xf numFmtId="0" fontId="21" fillId="0" borderId="13" xfId="3" applyFont="1" applyFill="1" applyBorder="1" applyAlignment="1">
      <alignment vertic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Fill="1" applyBorder="1" applyAlignment="1">
      <alignment horizontal="left"/>
    </xf>
    <xf numFmtId="49" fontId="17" fillId="0" borderId="4" xfId="3" applyNumberFormat="1" applyFont="1" applyFill="1" applyBorder="1" applyAlignment="1">
      <alignment horizontal="left"/>
    </xf>
    <xf numFmtId="49" fontId="17" fillId="0" borderId="4" xfId="3" applyNumberFormat="1" applyFont="1" applyFill="1" applyBorder="1" applyAlignment="1"/>
    <xf numFmtId="37" fontId="17" fillId="0" borderId="4" xfId="4" applyNumberFormat="1" applyFont="1" applyFill="1" applyBorder="1"/>
    <xf numFmtId="0" fontId="17" fillId="0" borderId="4" xfId="4" applyNumberFormat="1" applyFont="1" applyFill="1" applyBorder="1"/>
    <xf numFmtId="37" fontId="17" fillId="8" borderId="4" xfId="4" applyNumberFormat="1" applyFont="1" applyFill="1" applyBorder="1"/>
    <xf numFmtId="4" fontId="3" fillId="4" borderId="0" xfId="1" applyNumberFormat="1" applyFont="1" applyFill="1" applyBorder="1"/>
    <xf numFmtId="4" fontId="15" fillId="0" borderId="0" xfId="0" applyNumberFormat="1" applyFont="1" applyBorder="1"/>
    <xf numFmtId="4" fontId="15" fillId="0" borderId="0" xfId="0" applyNumberFormat="1" applyFont="1"/>
    <xf numFmtId="4" fontId="17" fillId="0" borderId="0" xfId="4" applyNumberFormat="1" applyFont="1" applyFill="1" applyBorder="1"/>
    <xf numFmtId="4" fontId="15" fillId="0" borderId="18" xfId="0" applyNumberFormat="1" applyFont="1" applyBorder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NumberFormat="1" applyFont="1" applyFill="1" applyBorder="1"/>
    <xf numFmtId="0" fontId="3" fillId="0" borderId="16" xfId="0" applyFont="1" applyFill="1" applyBorder="1"/>
    <xf numFmtId="4" fontId="3" fillId="4" borderId="5" xfId="1" applyNumberFormat="1" applyFont="1" applyFill="1" applyBorder="1"/>
    <xf numFmtId="4" fontId="3" fillId="0" borderId="5" xfId="0" applyNumberFormat="1" applyFont="1" applyFill="1" applyBorder="1"/>
    <xf numFmtId="49" fontId="17" fillId="0" borderId="11" xfId="3" applyNumberFormat="1" applyFont="1" applyFill="1" applyBorder="1" applyAlignment="1">
      <alignment horizontal="left"/>
    </xf>
    <xf numFmtId="49" fontId="17" fillId="0" borderId="11" xfId="3" applyNumberFormat="1" applyFont="1" applyFill="1" applyBorder="1" applyAlignment="1"/>
    <xf numFmtId="37" fontId="17" fillId="8" borderId="24" xfId="4" applyNumberFormat="1" applyFont="1" applyFill="1" applyBorder="1"/>
    <xf numFmtId="37" fontId="17" fillId="8" borderId="25" xfId="4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37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7" fontId="3" fillId="0" borderId="23" xfId="0" applyNumberFormat="1" applyFont="1" applyFill="1" applyBorder="1" applyAlignment="1">
      <alignment horizontal="center"/>
    </xf>
    <xf numFmtId="0" fontId="19" fillId="0" borderId="5" xfId="3" applyFont="1" applyFill="1" applyBorder="1" applyAlignment="1">
      <alignment horizontal="center"/>
    </xf>
    <xf numFmtId="49" fontId="19" fillId="0" borderId="5" xfId="3" applyNumberFormat="1" applyFont="1" applyFill="1" applyBorder="1" applyAlignment="1">
      <alignment horizontal="left"/>
    </xf>
    <xf numFmtId="49" fontId="19" fillId="0" borderId="5" xfId="3" applyNumberFormat="1" applyFont="1" applyFill="1" applyBorder="1" applyAlignment="1"/>
    <xf numFmtId="0" fontId="19" fillId="0" borderId="5" xfId="3" applyFont="1" applyFill="1" applyBorder="1"/>
    <xf numFmtId="164" fontId="3" fillId="0" borderId="5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center"/>
    </xf>
    <xf numFmtId="37" fontId="3" fillId="0" borderId="16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167" fontId="19" fillId="7" borderId="16" xfId="4" applyNumberFormat="1" applyFont="1" applyFill="1" applyBorder="1"/>
    <xf numFmtId="0" fontId="11" fillId="0" borderId="5" xfId="0" applyFont="1" applyFill="1" applyBorder="1" applyAlignment="1">
      <alignment vertical="center"/>
    </xf>
    <xf numFmtId="1" fontId="21" fillId="2" borderId="0" xfId="0" applyNumberFormat="1" applyFont="1" applyFill="1" applyAlignment="1">
      <alignment horizontal="center"/>
    </xf>
    <xf numFmtId="37" fontId="17" fillId="0" borderId="3" xfId="4" applyNumberFormat="1" applyFont="1" applyFill="1" applyBorder="1"/>
    <xf numFmtId="0" fontId="17" fillId="0" borderId="3" xfId="4" applyNumberFormat="1" applyFont="1" applyFill="1" applyBorder="1"/>
    <xf numFmtId="0" fontId="6" fillId="0" borderId="4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3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3" fontId="20" fillId="0" borderId="13" xfId="1" applyFont="1" applyFill="1" applyBorder="1" applyAlignment="1">
      <alignment horizontal="center"/>
    </xf>
    <xf numFmtId="0" fontId="0" fillId="6" borderId="4" xfId="0" applyFill="1" applyBorder="1"/>
    <xf numFmtId="0" fontId="19" fillId="7" borderId="16" xfId="4" applyNumberFormat="1" applyFont="1" applyFill="1" applyBorder="1"/>
    <xf numFmtId="4" fontId="3" fillId="0" borderId="7" xfId="0" applyNumberFormat="1" applyFont="1" applyFill="1" applyBorder="1" applyAlignment="1">
      <alignment horizontal="center"/>
    </xf>
    <xf numFmtId="4" fontId="3" fillId="0" borderId="5" xfId="1" applyNumberFormat="1" applyFont="1" applyFill="1" applyBorder="1"/>
    <xf numFmtId="49" fontId="6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17" fillId="0" borderId="17" xfId="3" applyNumberFormat="1" applyFont="1" applyFill="1" applyBorder="1" applyAlignment="1">
      <alignment horizontal="left"/>
    </xf>
    <xf numFmtId="49" fontId="17" fillId="0" borderId="3" xfId="3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center"/>
    </xf>
    <xf numFmtId="49" fontId="3" fillId="10" borderId="0" xfId="0" applyNumberFormat="1" applyFont="1" applyFill="1" applyBorder="1" applyAlignment="1"/>
    <xf numFmtId="0" fontId="3" fillId="10" borderId="0" xfId="0" applyFont="1" applyFill="1" applyBorder="1"/>
    <xf numFmtId="43" fontId="3" fillId="10" borderId="0" xfId="1" applyFont="1" applyFill="1" applyBorder="1"/>
    <xf numFmtId="4" fontId="3" fillId="10" borderId="0" xfId="0" applyNumberFormat="1" applyFont="1" applyFill="1" applyBorder="1"/>
    <xf numFmtId="0" fontId="0" fillId="10" borderId="0" xfId="0" applyFill="1"/>
    <xf numFmtId="0" fontId="2" fillId="0" borderId="5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7" fillId="0" borderId="4" xfId="0" applyFont="1" applyBorder="1"/>
    <xf numFmtId="0" fontId="3" fillId="8" borderId="4" xfId="0" applyFont="1" applyFill="1" applyBorder="1"/>
    <xf numFmtId="49" fontId="6" fillId="10" borderId="0" xfId="0" applyNumberFormat="1" applyFont="1" applyFill="1" applyAlignment="1">
      <alignment horizontal="left" vertical="center"/>
    </xf>
    <xf numFmtId="0" fontId="3" fillId="10" borderId="4" xfId="0" applyFont="1" applyFill="1" applyBorder="1"/>
    <xf numFmtId="0" fontId="23" fillId="0" borderId="7" xfId="0" applyFont="1" applyBorder="1" applyAlignment="1">
      <alignment horizontal="center"/>
    </xf>
    <xf numFmtId="0" fontId="0" fillId="8" borderId="4" xfId="0" applyFill="1" applyBorder="1" applyAlignment="1">
      <alignment wrapText="1"/>
    </xf>
    <xf numFmtId="0" fontId="0" fillId="8" borderId="4" xfId="0" applyFill="1" applyBorder="1"/>
    <xf numFmtId="0" fontId="4" fillId="0" borderId="0" xfId="2" applyAlignment="1" applyProtection="1"/>
    <xf numFmtId="0" fontId="3" fillId="0" borderId="0" xfId="0" applyFont="1" applyFill="1" applyBorder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17" fillId="0" borderId="7" xfId="3" applyNumberFormat="1" applyFont="1" applyFill="1" applyBorder="1" applyAlignment="1">
      <alignment horizontal="left"/>
    </xf>
    <xf numFmtId="0" fontId="33" fillId="0" borderId="5" xfId="0" applyFont="1" applyFill="1" applyBorder="1" applyAlignment="1">
      <alignment vertical="center"/>
    </xf>
    <xf numFmtId="49" fontId="19" fillId="0" borderId="16" xfId="3" applyNumberFormat="1" applyFont="1" applyFill="1" applyBorder="1" applyAlignment="1">
      <alignment horizontal="left"/>
    </xf>
    <xf numFmtId="0" fontId="4" fillId="10" borderId="0" xfId="2" applyFill="1" applyBorder="1" applyAlignment="1" applyProtection="1"/>
    <xf numFmtId="0" fontId="3" fillId="0" borderId="3" xfId="0" applyFont="1" applyFill="1" applyBorder="1" applyAlignment="1">
      <alignment horizontal="center"/>
    </xf>
    <xf numFmtId="166" fontId="3" fillId="4" borderId="0" xfId="1" applyNumberFormat="1" applyFont="1" applyFill="1" applyBorder="1"/>
    <xf numFmtId="166" fontId="3" fillId="0" borderId="0" xfId="0" applyNumberFormat="1" applyFont="1" applyFill="1" applyBorder="1"/>
    <xf numFmtId="166" fontId="3" fillId="4" borderId="5" xfId="1" applyNumberFormat="1" applyFont="1" applyFill="1" applyBorder="1"/>
    <xf numFmtId="166" fontId="3" fillId="0" borderId="5" xfId="0" applyNumberFormat="1" applyFont="1" applyFill="1" applyBorder="1"/>
    <xf numFmtId="49" fontId="3" fillId="0" borderId="7" xfId="0" applyNumberFormat="1" applyFont="1" applyFill="1" applyBorder="1" applyAlignment="1"/>
    <xf numFmtId="49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/>
    <xf numFmtId="4" fontId="3" fillId="4" borderId="7" xfId="1" applyNumberFormat="1" applyFont="1" applyFill="1" applyBorder="1"/>
    <xf numFmtId="0" fontId="15" fillId="0" borderId="4" xfId="0" applyFont="1" applyBorder="1"/>
    <xf numFmtId="0" fontId="0" fillId="0" borderId="0" xfId="0" applyNumberFormat="1" applyFont="1" applyBorder="1"/>
    <xf numFmtId="0" fontId="0" fillId="0" borderId="2" xfId="0" applyNumberFormat="1" applyFont="1" applyFill="1" applyBorder="1"/>
    <xf numFmtId="0" fontId="17" fillId="0" borderId="11" xfId="3" applyNumberFormat="1" applyFont="1" applyFill="1" applyBorder="1" applyAlignment="1">
      <alignment horizontal="center"/>
    </xf>
    <xf numFmtId="0" fontId="17" fillId="0" borderId="9" xfId="3" applyNumberFormat="1" applyFont="1" applyFill="1" applyBorder="1" applyAlignment="1">
      <alignment horizontal="center"/>
    </xf>
    <xf numFmtId="0" fontId="17" fillId="0" borderId="0" xfId="3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19" fillId="0" borderId="4" xfId="3" applyNumberFormat="1" applyFont="1" applyFill="1" applyBorder="1" applyAlignment="1">
      <alignment horizontal="center" vertical="center"/>
    </xf>
    <xf numFmtId="0" fontId="19" fillId="0" borderId="3" xfId="3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0" fontId="21" fillId="5" borderId="14" xfId="3" applyNumberFormat="1" applyFont="1" applyFill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0" fontId="19" fillId="0" borderId="5" xfId="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9" fillId="0" borderId="4" xfId="3" applyNumberFormat="1" applyFont="1" applyFill="1" applyBorder="1" applyAlignment="1">
      <alignment horizontal="center"/>
    </xf>
    <xf numFmtId="0" fontId="21" fillId="5" borderId="14" xfId="3" applyNumberFormat="1" applyFont="1" applyFill="1" applyBorder="1" applyAlignment="1">
      <alignment vertical="center"/>
    </xf>
    <xf numFmtId="0" fontId="17" fillId="0" borderId="4" xfId="3" applyNumberFormat="1" applyFont="1" applyFill="1" applyBorder="1" applyAlignment="1">
      <alignment horizontal="center"/>
    </xf>
    <xf numFmtId="39" fontId="3" fillId="4" borderId="0" xfId="1" applyNumberFormat="1" applyFont="1" applyFill="1" applyBorder="1"/>
    <xf numFmtId="49" fontId="0" fillId="0" borderId="0" xfId="0" quotePrefix="1" applyNumberFormat="1" applyFill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4" fillId="0" borderId="4" xfId="2" applyFill="1" applyBorder="1" applyAlignment="1" applyProtection="1"/>
    <xf numFmtId="0" fontId="4" fillId="0" borderId="4" xfId="2" applyBorder="1" applyAlignment="1" applyProtection="1"/>
    <xf numFmtId="0" fontId="23" fillId="0" borderId="4" xfId="0" applyFont="1" applyBorder="1" applyAlignment="1">
      <alignment horizontal="center" vertical="center" wrapText="1"/>
    </xf>
    <xf numFmtId="0" fontId="4" fillId="0" borderId="0" xfId="2" applyNumberFormat="1" applyFill="1" applyBorder="1" applyAlignment="1" applyProtection="1">
      <protection locked="0"/>
    </xf>
    <xf numFmtId="0" fontId="4" fillId="0" borderId="0" xfId="2" applyNumberFormat="1" applyFill="1" applyBorder="1" applyAlignment="1" applyProtection="1">
      <alignment horizontal="left"/>
      <protection locked="0"/>
    </xf>
    <xf numFmtId="167" fontId="3" fillId="0" borderId="4" xfId="0" applyNumberFormat="1" applyFont="1" applyFill="1" applyBorder="1" applyAlignment="1">
      <alignment horizontal="center"/>
    </xf>
    <xf numFmtId="167" fontId="3" fillId="0" borderId="4" xfId="0" applyNumberFormat="1" applyFont="1" applyFill="1" applyBorder="1"/>
    <xf numFmtId="49" fontId="3" fillId="10" borderId="0" xfId="0" applyNumberFormat="1" applyFont="1" applyFill="1" applyBorder="1" applyAlignment="1">
      <alignment horizontal="left"/>
    </xf>
    <xf numFmtId="0" fontId="6" fillId="0" borderId="13" xfId="0" applyFont="1" applyBorder="1"/>
    <xf numFmtId="0" fontId="17" fillId="0" borderId="26" xfId="0" applyFont="1" applyBorder="1"/>
    <xf numFmtId="0" fontId="17" fillId="0" borderId="11" xfId="0" applyFont="1" applyBorder="1"/>
    <xf numFmtId="1" fontId="17" fillId="0" borderId="9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 vertical="center"/>
    </xf>
    <xf numFmtId="43" fontId="20" fillId="0" borderId="13" xfId="1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/>
    </xf>
    <xf numFmtId="43" fontId="20" fillId="0" borderId="15" xfId="1" applyFont="1" applyFill="1" applyBorder="1" applyAlignment="1">
      <alignment horizontal="center"/>
    </xf>
    <xf numFmtId="43" fontId="20" fillId="0" borderId="13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3" fontId="20" fillId="0" borderId="7" xfId="1" applyFont="1" applyFill="1" applyBorder="1" applyAlignment="1">
      <alignment horizontal="center" vertical="center" wrapText="1"/>
    </xf>
    <xf numFmtId="43" fontId="20" fillId="0" borderId="5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center"/>
    </xf>
    <xf numFmtId="0" fontId="34" fillId="11" borderId="22" xfId="0" applyFont="1" applyFill="1" applyBorder="1" applyAlignment="1">
      <alignment horizontal="center"/>
    </xf>
    <xf numFmtId="0" fontId="34" fillId="11" borderId="12" xfId="0" applyFont="1" applyFill="1" applyBorder="1" applyAlignment="1">
      <alignment horizontal="center"/>
    </xf>
    <xf numFmtId="0" fontId="34" fillId="11" borderId="16" xfId="0" applyFont="1" applyFill="1" applyBorder="1" applyAlignment="1">
      <alignment horizontal="center"/>
    </xf>
    <xf numFmtId="0" fontId="34" fillId="11" borderId="2" xfId="0" applyFont="1" applyFill="1" applyBorder="1" applyAlignment="1">
      <alignment horizontal="center"/>
    </xf>
    <xf numFmtId="0" fontId="34" fillId="11" borderId="6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/>
    </xf>
    <xf numFmtId="0" fontId="21" fillId="5" borderId="15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1" fillId="5" borderId="18" xfId="3" applyNumberFormat="1" applyFont="1" applyFill="1" applyBorder="1" applyAlignment="1">
      <alignment horizontal="center" vertical="center"/>
    </xf>
    <xf numFmtId="1" fontId="21" fillId="5" borderId="0" xfId="3" applyNumberFormat="1" applyFont="1" applyFill="1" applyBorder="1" applyAlignment="1">
      <alignment horizontal="center" vertical="center"/>
    </xf>
    <xf numFmtId="0" fontId="21" fillId="5" borderId="16" xfId="3" applyFont="1" applyFill="1" applyBorder="1" applyAlignment="1">
      <alignment horizontal="center" vertical="center"/>
    </xf>
    <xf numFmtId="0" fontId="21" fillId="5" borderId="2" xfId="3" applyFont="1" applyFill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0" fontId="19" fillId="0" borderId="3" xfId="3" applyNumberFormat="1" applyFont="1" applyFill="1" applyBorder="1" applyAlignment="1">
      <alignment horizontal="center" vertical="center"/>
    </xf>
    <xf numFmtId="0" fontId="19" fillId="0" borderId="5" xfId="3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6" fillId="10" borderId="4" xfId="0" applyFont="1" applyFill="1" applyBorder="1" applyAlignment="1">
      <alignment vertical="center"/>
    </xf>
    <xf numFmtId="0" fontId="11" fillId="6" borderId="13" xfId="0" applyNumberFormat="1" applyFont="1" applyFill="1" applyBorder="1" applyAlignment="1" applyProtection="1">
      <alignment horizontal="left"/>
      <protection locked="0"/>
    </xf>
    <xf numFmtId="0" fontId="6" fillId="6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6" fillId="1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1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</cellXfs>
  <cellStyles count="5">
    <cellStyle name="Comma" xfId="1" builtinId="3"/>
    <cellStyle name="Comma 2" xf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GROUP 7'!A1"/><Relationship Id="rId13" Type="http://schemas.openxmlformats.org/officeDocument/2006/relationships/hyperlink" Target="#'GROUP 12'!A1"/><Relationship Id="rId3" Type="http://schemas.openxmlformats.org/officeDocument/2006/relationships/hyperlink" Target="#'GROUP 2'!A1"/><Relationship Id="rId7" Type="http://schemas.openxmlformats.org/officeDocument/2006/relationships/hyperlink" Target="#'GROUP 6'!A1"/><Relationship Id="rId12" Type="http://schemas.openxmlformats.org/officeDocument/2006/relationships/hyperlink" Target="#'GROUP 11'!A1"/><Relationship Id="rId2" Type="http://schemas.openxmlformats.org/officeDocument/2006/relationships/image" Target="../media/image1.png"/><Relationship Id="rId1" Type="http://schemas.openxmlformats.org/officeDocument/2006/relationships/hyperlink" Target="#'GROUP 1'!A3"/><Relationship Id="rId6" Type="http://schemas.openxmlformats.org/officeDocument/2006/relationships/hyperlink" Target="#'GROUP 5'!A1"/><Relationship Id="rId11" Type="http://schemas.openxmlformats.org/officeDocument/2006/relationships/hyperlink" Target="#'GROUP 10'!A1"/><Relationship Id="rId5" Type="http://schemas.openxmlformats.org/officeDocument/2006/relationships/hyperlink" Target="#'GROUP 4'!A1"/><Relationship Id="rId15" Type="http://schemas.openxmlformats.org/officeDocument/2006/relationships/hyperlink" Target="#'GROUP 14'!A1"/><Relationship Id="rId10" Type="http://schemas.openxmlformats.org/officeDocument/2006/relationships/hyperlink" Target="#'GROUP 9'!A1"/><Relationship Id="rId4" Type="http://schemas.openxmlformats.org/officeDocument/2006/relationships/hyperlink" Target="#'GROUP 3'!A1"/><Relationship Id="rId9" Type="http://schemas.openxmlformats.org/officeDocument/2006/relationships/hyperlink" Target="#'GROUP 8'!A1"/><Relationship Id="rId14" Type="http://schemas.openxmlformats.org/officeDocument/2006/relationships/hyperlink" Target="#'GROUP 13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</xdr:col>
      <xdr:colOff>447675</xdr:colOff>
      <xdr:row>0</xdr:row>
      <xdr:rowOff>619125</xdr:rowOff>
    </xdr:to>
    <xdr:pic>
      <xdr:nvPicPr>
        <xdr:cNvPr id="42079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61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21168</xdr:rowOff>
    </xdr:from>
    <xdr:to>
      <xdr:col>0</xdr:col>
      <xdr:colOff>1195917</xdr:colOff>
      <xdr:row>9</xdr:row>
      <xdr:rowOff>169334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0" y="1524001"/>
          <a:ext cx="1195917" cy="349250"/>
        </a:xfrm>
        <a:prstGeom prst="bevel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 </a:t>
          </a:r>
        </a:p>
      </xdr:txBody>
    </xdr:sp>
    <xdr:clientData/>
  </xdr:twoCellAnchor>
  <xdr:twoCellAnchor>
    <xdr:from>
      <xdr:col>0</xdr:col>
      <xdr:colOff>219075</xdr:colOff>
      <xdr:row>0</xdr:row>
      <xdr:rowOff>76200</xdr:rowOff>
    </xdr:from>
    <xdr:to>
      <xdr:col>0</xdr:col>
      <xdr:colOff>809625</xdr:colOff>
      <xdr:row>0</xdr:row>
      <xdr:rowOff>619125</xdr:rowOff>
    </xdr:to>
    <xdr:pic>
      <xdr:nvPicPr>
        <xdr:cNvPr id="58818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1195917</xdr:colOff>
      <xdr:row>17</xdr:row>
      <xdr:rowOff>148166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0" y="3799417"/>
          <a:ext cx="1195917" cy="349249"/>
        </a:xfrm>
        <a:prstGeom prst="bevel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2 </a:t>
          </a:r>
        </a:p>
      </xdr:txBody>
    </xdr:sp>
    <xdr:clientData/>
  </xdr:twoCellAnchor>
  <xdr:twoCellAnchor>
    <xdr:from>
      <xdr:col>0</xdr:col>
      <xdr:colOff>10613</xdr:colOff>
      <xdr:row>23</xdr:row>
      <xdr:rowOff>31750</xdr:rowOff>
    </xdr:from>
    <xdr:to>
      <xdr:col>0</xdr:col>
      <xdr:colOff>1206530</xdr:colOff>
      <xdr:row>24</xdr:row>
      <xdr:rowOff>179916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10613" y="5238750"/>
          <a:ext cx="1195917" cy="349249"/>
        </a:xfrm>
        <a:prstGeom prst="bevel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3 </a:t>
          </a:r>
        </a:p>
      </xdr:txBody>
    </xdr:sp>
    <xdr:clientData/>
  </xdr:twoCellAnchor>
  <xdr:twoCellAnchor>
    <xdr:from>
      <xdr:col>0</xdr:col>
      <xdr:colOff>10583</xdr:colOff>
      <xdr:row>30</xdr:row>
      <xdr:rowOff>42334</xdr:rowOff>
    </xdr:from>
    <xdr:to>
      <xdr:col>0</xdr:col>
      <xdr:colOff>1206500</xdr:colOff>
      <xdr:row>31</xdr:row>
      <xdr:rowOff>190499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10583" y="6656917"/>
          <a:ext cx="1195917" cy="349249"/>
        </a:xfrm>
        <a:prstGeom prst="bevel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4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1195917</xdr:colOff>
      <xdr:row>38</xdr:row>
      <xdr:rowOff>148166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0" y="8022167"/>
          <a:ext cx="1195917" cy="349249"/>
        </a:xfrm>
        <a:prstGeom prst="bevel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5</a:t>
          </a:r>
        </a:p>
      </xdr:txBody>
    </xdr:sp>
    <xdr:clientData/>
  </xdr:twoCellAnchor>
  <xdr:twoCellAnchor>
    <xdr:from>
      <xdr:col>0</xdr:col>
      <xdr:colOff>0</xdr:colOff>
      <xdr:row>43</xdr:row>
      <xdr:rowOff>10583</xdr:rowOff>
    </xdr:from>
    <xdr:to>
      <xdr:col>0</xdr:col>
      <xdr:colOff>1195917</xdr:colOff>
      <xdr:row>44</xdr:row>
      <xdr:rowOff>158749</xdr:rowOff>
    </xdr:to>
    <xdr:sp macro="" textlink="">
      <xdr:nvSpPr>
        <xdr:cNvPr id="8" name="Bevel 7">
          <a:hlinkClick xmlns:r="http://schemas.openxmlformats.org/officeDocument/2006/relationships" r:id="rId7"/>
        </xdr:cNvPr>
        <xdr:cNvSpPr/>
      </xdr:nvSpPr>
      <xdr:spPr>
        <a:xfrm>
          <a:off x="0" y="9392708"/>
          <a:ext cx="1195917" cy="350572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6</a:t>
          </a:r>
        </a:p>
      </xdr:txBody>
    </xdr:sp>
    <xdr:clientData/>
  </xdr:twoCellAnchor>
  <xdr:twoCellAnchor>
    <xdr:from>
      <xdr:col>0</xdr:col>
      <xdr:colOff>0</xdr:colOff>
      <xdr:row>52</xdr:row>
      <xdr:rowOff>21166</xdr:rowOff>
    </xdr:from>
    <xdr:to>
      <xdr:col>0</xdr:col>
      <xdr:colOff>1195917</xdr:colOff>
      <xdr:row>53</xdr:row>
      <xdr:rowOff>169332</xdr:rowOff>
    </xdr:to>
    <xdr:sp macro="" textlink="">
      <xdr:nvSpPr>
        <xdr:cNvPr id="9" name="Bevel 8">
          <a:hlinkClick xmlns:r="http://schemas.openxmlformats.org/officeDocument/2006/relationships" r:id="rId8"/>
        </xdr:cNvPr>
        <xdr:cNvSpPr/>
      </xdr:nvSpPr>
      <xdr:spPr>
        <a:xfrm>
          <a:off x="0" y="11059583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7</a:t>
          </a:r>
        </a:p>
      </xdr:txBody>
    </xdr:sp>
    <xdr:clientData/>
  </xdr:twoCellAnchor>
  <xdr:twoCellAnchor>
    <xdr:from>
      <xdr:col>0</xdr:col>
      <xdr:colOff>0</xdr:colOff>
      <xdr:row>60</xdr:row>
      <xdr:rowOff>21166</xdr:rowOff>
    </xdr:from>
    <xdr:to>
      <xdr:col>0</xdr:col>
      <xdr:colOff>1195917</xdr:colOff>
      <xdr:row>61</xdr:row>
      <xdr:rowOff>169331</xdr:rowOff>
    </xdr:to>
    <xdr:sp macro="" textlink="">
      <xdr:nvSpPr>
        <xdr:cNvPr id="10" name="Bevel 9">
          <a:hlinkClick xmlns:r="http://schemas.openxmlformats.org/officeDocument/2006/relationships" r:id="rId9"/>
        </xdr:cNvPr>
        <xdr:cNvSpPr/>
      </xdr:nvSpPr>
      <xdr:spPr>
        <a:xfrm>
          <a:off x="0" y="12668249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8</a:t>
          </a:r>
        </a:p>
      </xdr:txBody>
    </xdr:sp>
    <xdr:clientData/>
  </xdr:twoCellAnchor>
  <xdr:twoCellAnchor>
    <xdr:from>
      <xdr:col>0</xdr:col>
      <xdr:colOff>10584</xdr:colOff>
      <xdr:row>68</xdr:row>
      <xdr:rowOff>10584</xdr:rowOff>
    </xdr:from>
    <xdr:to>
      <xdr:col>0</xdr:col>
      <xdr:colOff>1206501</xdr:colOff>
      <xdr:row>69</xdr:row>
      <xdr:rowOff>158750</xdr:rowOff>
    </xdr:to>
    <xdr:sp macro="" textlink="">
      <xdr:nvSpPr>
        <xdr:cNvPr id="11" name="Bevel 10">
          <a:hlinkClick xmlns:r="http://schemas.openxmlformats.org/officeDocument/2006/relationships" r:id="rId10"/>
        </xdr:cNvPr>
        <xdr:cNvSpPr/>
      </xdr:nvSpPr>
      <xdr:spPr>
        <a:xfrm>
          <a:off x="10584" y="14266334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9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1195917</xdr:colOff>
      <xdr:row>78</xdr:row>
      <xdr:rowOff>148166</xdr:rowOff>
    </xdr:to>
    <xdr:sp macro="" textlink="">
      <xdr:nvSpPr>
        <xdr:cNvPr id="12" name="Bevel 11">
          <a:hlinkClick xmlns:r="http://schemas.openxmlformats.org/officeDocument/2006/relationships" r:id="rId11"/>
        </xdr:cNvPr>
        <xdr:cNvSpPr/>
      </xdr:nvSpPr>
      <xdr:spPr>
        <a:xfrm>
          <a:off x="0" y="16065500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10</a:t>
          </a:r>
        </a:p>
      </xdr:txBody>
    </xdr:sp>
    <xdr:clientData/>
  </xdr:twoCellAnchor>
  <xdr:twoCellAnchor>
    <xdr:from>
      <xdr:col>0</xdr:col>
      <xdr:colOff>0</xdr:colOff>
      <xdr:row>84</xdr:row>
      <xdr:rowOff>10583</xdr:rowOff>
    </xdr:from>
    <xdr:to>
      <xdr:col>0</xdr:col>
      <xdr:colOff>1195917</xdr:colOff>
      <xdr:row>85</xdr:row>
      <xdr:rowOff>158748</xdr:rowOff>
    </xdr:to>
    <xdr:sp macro="" textlink="">
      <xdr:nvSpPr>
        <xdr:cNvPr id="13" name="Bevel 12">
          <a:hlinkClick xmlns:r="http://schemas.openxmlformats.org/officeDocument/2006/relationships" r:id="rId12"/>
        </xdr:cNvPr>
        <xdr:cNvSpPr/>
      </xdr:nvSpPr>
      <xdr:spPr>
        <a:xfrm>
          <a:off x="0" y="17483666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11</a:t>
          </a:r>
        </a:p>
      </xdr:txBody>
    </xdr:sp>
    <xdr:clientData/>
  </xdr:twoCellAnchor>
  <xdr:twoCellAnchor>
    <xdr:from>
      <xdr:col>0</xdr:col>
      <xdr:colOff>10584</xdr:colOff>
      <xdr:row>90</xdr:row>
      <xdr:rowOff>10584</xdr:rowOff>
    </xdr:from>
    <xdr:to>
      <xdr:col>0</xdr:col>
      <xdr:colOff>1206501</xdr:colOff>
      <xdr:row>91</xdr:row>
      <xdr:rowOff>158749</xdr:rowOff>
    </xdr:to>
    <xdr:sp macro="" textlink="">
      <xdr:nvSpPr>
        <xdr:cNvPr id="14" name="Bevel 13">
          <a:hlinkClick xmlns:r="http://schemas.openxmlformats.org/officeDocument/2006/relationships" r:id="rId13"/>
        </xdr:cNvPr>
        <xdr:cNvSpPr/>
      </xdr:nvSpPr>
      <xdr:spPr>
        <a:xfrm>
          <a:off x="10584" y="18690167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12</a:t>
          </a:r>
        </a:p>
      </xdr:txBody>
    </xdr:sp>
    <xdr:clientData/>
  </xdr:twoCellAnchor>
  <xdr:twoCellAnchor>
    <xdr:from>
      <xdr:col>0</xdr:col>
      <xdr:colOff>10584</xdr:colOff>
      <xdr:row>97</xdr:row>
      <xdr:rowOff>10583</xdr:rowOff>
    </xdr:from>
    <xdr:to>
      <xdr:col>0</xdr:col>
      <xdr:colOff>1206501</xdr:colOff>
      <xdr:row>98</xdr:row>
      <xdr:rowOff>158749</xdr:rowOff>
    </xdr:to>
    <xdr:sp macro="" textlink="">
      <xdr:nvSpPr>
        <xdr:cNvPr id="15" name="Bevel 14">
          <a:hlinkClick xmlns:r="http://schemas.openxmlformats.org/officeDocument/2006/relationships" r:id="rId14"/>
        </xdr:cNvPr>
        <xdr:cNvSpPr/>
      </xdr:nvSpPr>
      <xdr:spPr>
        <a:xfrm>
          <a:off x="10584" y="20097750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13</a:t>
          </a:r>
        </a:p>
      </xdr:txBody>
    </xdr:sp>
    <xdr:clientData/>
  </xdr:twoCellAnchor>
  <xdr:twoCellAnchor>
    <xdr:from>
      <xdr:col>0</xdr:col>
      <xdr:colOff>10584</xdr:colOff>
      <xdr:row>107</xdr:row>
      <xdr:rowOff>21166</xdr:rowOff>
    </xdr:from>
    <xdr:to>
      <xdr:col>0</xdr:col>
      <xdr:colOff>1206501</xdr:colOff>
      <xdr:row>108</xdr:row>
      <xdr:rowOff>169332</xdr:rowOff>
    </xdr:to>
    <xdr:sp macro="" textlink="">
      <xdr:nvSpPr>
        <xdr:cNvPr id="16" name="Bevel 15">
          <a:hlinkClick xmlns:r="http://schemas.openxmlformats.org/officeDocument/2006/relationships" r:id="rId15"/>
        </xdr:cNvPr>
        <xdr:cNvSpPr/>
      </xdr:nvSpPr>
      <xdr:spPr>
        <a:xfrm>
          <a:off x="10584" y="22119166"/>
          <a:ext cx="1195917" cy="349249"/>
        </a:xfrm>
        <a:prstGeom prst="bevel">
          <a:avLst>
            <a:gd name="adj" fmla="val 0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GROUP 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295275</xdr:colOff>
      <xdr:row>1</xdr:row>
      <xdr:rowOff>0</xdr:rowOff>
    </xdr:to>
    <xdr:pic>
      <xdr:nvPicPr>
        <xdr:cNvPr id="48264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295275</xdr:colOff>
      <xdr:row>1</xdr:row>
      <xdr:rowOff>0</xdr:rowOff>
    </xdr:to>
    <xdr:pic>
      <xdr:nvPicPr>
        <xdr:cNvPr id="50265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295275</xdr:colOff>
      <xdr:row>1</xdr:row>
      <xdr:rowOff>0</xdr:rowOff>
    </xdr:to>
    <xdr:pic>
      <xdr:nvPicPr>
        <xdr:cNvPr id="49247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0</xdr:colOff>
      <xdr:row>1</xdr:row>
      <xdr:rowOff>0</xdr:rowOff>
    </xdr:to>
    <xdr:pic>
      <xdr:nvPicPr>
        <xdr:cNvPr id="52293" name="Picture 6" descr="rotary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70C0"/>
        </a:solidFill>
      </a:spPr>
      <a:bodyPr vertOverflow="clip" rtlCol="0" anchor="ctr"/>
      <a:lstStyle>
        <a:defPPr algn="ctr">
          <a:defRPr sz="12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ul_thien50@yahoo.com" TargetMode="External"/><Relationship Id="rId1" Type="http://schemas.openxmlformats.org/officeDocument/2006/relationships/hyperlink" Target="mailto:sabahalford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384"/>
  <sheetViews>
    <sheetView zoomScale="80" zoomScaleNormal="80" workbookViewId="0">
      <pane xSplit="5" ySplit="7" topLeftCell="I143" activePane="bottomRight" state="frozen"/>
      <selection pane="topRight" activeCell="C1" sqref="C1"/>
      <selection pane="bottomLeft" activeCell="A7" sqref="A7"/>
      <selection pane="bottomRight" activeCell="A155" sqref="A155:T157"/>
    </sheetView>
  </sheetViews>
  <sheetFormatPr defaultRowHeight="15" x14ac:dyDescent="0.2"/>
  <cols>
    <col min="1" max="1" width="5.85546875" style="3" bestFit="1" customWidth="1"/>
    <col min="2" max="2" width="8.5703125" style="3" bestFit="1" customWidth="1"/>
    <col min="3" max="4" width="8.5703125" style="5" customWidth="1"/>
    <col min="5" max="5" width="28" style="11" customWidth="1"/>
    <col min="6" max="6" width="40.28515625" style="11" customWidth="1"/>
    <col min="7" max="7" width="38.28515625" style="4" customWidth="1"/>
    <col min="8" max="8" width="18.85546875" style="4" customWidth="1"/>
    <col min="9" max="10" width="13.7109375" style="4" customWidth="1"/>
    <col min="11" max="13" width="9.140625" style="4"/>
    <col min="14" max="14" width="12.7109375" style="4" bestFit="1" customWidth="1"/>
    <col min="15" max="17" width="9.140625" style="4"/>
    <col min="18" max="20" width="11.5703125" style="4" bestFit="1" customWidth="1"/>
    <col min="21" max="24" width="9.140625" style="4"/>
    <col min="25" max="25" width="24.42578125" style="4" bestFit="1" customWidth="1"/>
    <col min="26" max="26" width="22" style="21" bestFit="1" customWidth="1"/>
    <col min="27" max="30" width="9.140625" style="21"/>
    <col min="31" max="16384" width="9.140625" style="4"/>
  </cols>
  <sheetData>
    <row r="1" spans="1:38" s="32" customFormat="1" ht="54" customHeight="1" x14ac:dyDescent="0.25">
      <c r="A1" s="333" t="s">
        <v>123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</row>
    <row r="2" spans="1:38" ht="17.25" customHeight="1" x14ac:dyDescent="0.25">
      <c r="A2" s="81" t="s">
        <v>124</v>
      </c>
      <c r="B2" s="20"/>
    </row>
    <row r="3" spans="1:38" ht="17.25" customHeight="1" x14ac:dyDescent="0.25">
      <c r="A3" s="20"/>
      <c r="B3" s="20"/>
      <c r="R3" s="341"/>
      <c r="S3" s="341"/>
      <c r="T3" s="341"/>
      <c r="U3" s="341"/>
      <c r="V3" s="341"/>
      <c r="W3" s="341"/>
      <c r="X3" s="341"/>
    </row>
    <row r="4" spans="1:38" x14ac:dyDescent="0.2">
      <c r="R4" s="342"/>
      <c r="S4" s="342"/>
      <c r="T4" s="342"/>
      <c r="U4" s="342"/>
      <c r="V4" s="342"/>
      <c r="W4" s="342"/>
      <c r="X4" s="342"/>
    </row>
    <row r="5" spans="1:38" s="8" customFormat="1" ht="15.75" x14ac:dyDescent="0.25">
      <c r="A5" s="334" t="s">
        <v>2</v>
      </c>
      <c r="B5" s="334" t="s">
        <v>11</v>
      </c>
      <c r="C5" s="334" t="s">
        <v>17</v>
      </c>
      <c r="D5" s="334" t="s">
        <v>396</v>
      </c>
      <c r="E5" s="334" t="s">
        <v>8</v>
      </c>
      <c r="F5" s="334" t="s">
        <v>16</v>
      </c>
      <c r="G5" s="334" t="s">
        <v>10</v>
      </c>
      <c r="H5" s="334" t="s">
        <v>18</v>
      </c>
      <c r="I5" s="349" t="s">
        <v>560</v>
      </c>
      <c r="J5" s="350"/>
      <c r="K5" s="336" t="s">
        <v>76</v>
      </c>
      <c r="L5" s="337"/>
      <c r="M5" s="338" t="s">
        <v>96</v>
      </c>
      <c r="N5" s="339"/>
      <c r="O5" s="339"/>
      <c r="P5" s="340"/>
      <c r="Q5" s="343" t="s">
        <v>83</v>
      </c>
      <c r="R5" s="347" t="s">
        <v>86</v>
      </c>
      <c r="S5" s="345"/>
      <c r="T5" s="346"/>
      <c r="U5" s="345" t="s">
        <v>91</v>
      </c>
      <c r="V5" s="345"/>
      <c r="W5" s="345"/>
      <c r="X5" s="346"/>
      <c r="Y5" s="334" t="s">
        <v>89</v>
      </c>
      <c r="Z5" s="334" t="s">
        <v>12</v>
      </c>
      <c r="AA5" s="334" t="s">
        <v>122</v>
      </c>
    </row>
    <row r="6" spans="1:38" s="14" customFormat="1" ht="15.75" x14ac:dyDescent="0.25">
      <c r="A6" s="335"/>
      <c r="B6" s="335"/>
      <c r="C6" s="335"/>
      <c r="D6" s="335"/>
      <c r="E6" s="335"/>
      <c r="F6" s="335"/>
      <c r="G6" s="335"/>
      <c r="H6" s="335"/>
      <c r="I6" s="252" t="s">
        <v>566</v>
      </c>
      <c r="J6" s="255" t="s">
        <v>567</v>
      </c>
      <c r="K6" s="82" t="s">
        <v>77</v>
      </c>
      <c r="L6" s="40" t="s">
        <v>78</v>
      </c>
      <c r="M6" s="40" t="s">
        <v>79</v>
      </c>
      <c r="N6" s="72" t="s">
        <v>80</v>
      </c>
      <c r="O6" s="40" t="s">
        <v>81</v>
      </c>
      <c r="P6" s="40" t="s">
        <v>82</v>
      </c>
      <c r="Q6" s="344"/>
      <c r="R6" s="41" t="s">
        <v>87</v>
      </c>
      <c r="S6" s="41" t="s">
        <v>88</v>
      </c>
      <c r="T6" s="41" t="s">
        <v>120</v>
      </c>
      <c r="U6" s="39" t="s">
        <v>92</v>
      </c>
      <c r="V6" s="39" t="s">
        <v>409</v>
      </c>
      <c r="W6" s="39" t="s">
        <v>94</v>
      </c>
      <c r="X6" s="39" t="s">
        <v>93</v>
      </c>
      <c r="Y6" s="335"/>
      <c r="Z6" s="335"/>
      <c r="AA6" s="335"/>
    </row>
    <row r="7" spans="1:38" s="3" customFormat="1" x14ac:dyDescent="0.2">
      <c r="C7" s="5"/>
      <c r="D7" s="5"/>
      <c r="E7" s="16"/>
      <c r="F7" s="16"/>
      <c r="I7" s="348"/>
      <c r="J7" s="348"/>
    </row>
    <row r="8" spans="1:38" x14ac:dyDescent="0.2">
      <c r="A8" s="3">
        <v>1</v>
      </c>
      <c r="B8" s="3">
        <v>10</v>
      </c>
      <c r="C8" s="5" t="s">
        <v>121</v>
      </c>
      <c r="E8" s="279" t="s">
        <v>125</v>
      </c>
      <c r="F8" s="279" t="s">
        <v>128</v>
      </c>
      <c r="G8" s="4" t="s">
        <v>229</v>
      </c>
      <c r="H8" s="278" t="s">
        <v>126</v>
      </c>
      <c r="K8" s="4">
        <v>1</v>
      </c>
      <c r="L8" s="4">
        <v>1</v>
      </c>
      <c r="Q8" s="4">
        <v>1</v>
      </c>
      <c r="R8" s="80">
        <f>(K8*450)+(L8*450)+(M8*450)+(N8*80)+(O8*100)+(P8*150)+(Q8*280)</f>
        <v>1180</v>
      </c>
      <c r="S8" s="79">
        <v>1180</v>
      </c>
      <c r="T8" s="80">
        <f>R8-S8</f>
        <v>0</v>
      </c>
      <c r="W8" s="278">
        <v>512991</v>
      </c>
      <c r="Y8" s="9"/>
    </row>
    <row r="9" spans="1:38" ht="15" customHeight="1" x14ac:dyDescent="0.2">
      <c r="A9" s="3">
        <v>2</v>
      </c>
      <c r="B9" s="3">
        <v>2</v>
      </c>
      <c r="C9" s="5" t="s">
        <v>121</v>
      </c>
      <c r="E9" s="280" t="s">
        <v>127</v>
      </c>
      <c r="F9" s="280" t="s">
        <v>130</v>
      </c>
      <c r="G9" s="4" t="s">
        <v>208</v>
      </c>
      <c r="H9" s="278"/>
      <c r="I9" s="278"/>
      <c r="J9" s="278"/>
      <c r="K9" s="4">
        <v>1</v>
      </c>
      <c r="R9" s="80">
        <f>(K9*450)+(L9*450)+(M9*450)+(N9*80)+(O9*100)+(P9*150)+(Q9*280)</f>
        <v>450</v>
      </c>
      <c r="S9" s="83">
        <v>450</v>
      </c>
      <c r="T9" s="80">
        <f>R9-S9</f>
        <v>0</v>
      </c>
      <c r="U9" s="278"/>
      <c r="V9" s="278"/>
      <c r="W9" s="278"/>
      <c r="Y9" s="78"/>
    </row>
    <row r="10" spans="1:38" ht="15" customHeight="1" x14ac:dyDescent="0.2">
      <c r="A10" s="3">
        <v>3</v>
      </c>
      <c r="B10" s="3">
        <v>1</v>
      </c>
      <c r="C10" s="5" t="s">
        <v>1</v>
      </c>
      <c r="E10" s="91" t="s">
        <v>129</v>
      </c>
      <c r="F10" s="281" t="s">
        <v>132</v>
      </c>
      <c r="G10" s="4" t="s">
        <v>265</v>
      </c>
      <c r="H10" s="278" t="s">
        <v>131</v>
      </c>
      <c r="I10" s="278"/>
      <c r="J10" s="278"/>
      <c r="K10" s="4">
        <v>1</v>
      </c>
      <c r="L10" s="4">
        <v>1</v>
      </c>
      <c r="R10" s="80">
        <f>(K10*450)+(L10*450)+(M10*450)+(N10*80)+(O10*100)+(P10*150)+(Q10*280)</f>
        <v>900</v>
      </c>
      <c r="S10" s="83">
        <v>900</v>
      </c>
      <c r="T10" s="80">
        <f>R10-S10</f>
        <v>0</v>
      </c>
      <c r="U10" s="278"/>
      <c r="V10" s="278"/>
      <c r="W10" s="278"/>
      <c r="Y10" s="9"/>
    </row>
    <row r="11" spans="1:38" ht="15.75" customHeight="1" x14ac:dyDescent="0.2">
      <c r="A11" s="3">
        <v>4</v>
      </c>
      <c r="B11" s="3">
        <v>20</v>
      </c>
      <c r="C11" s="5" t="s">
        <v>1</v>
      </c>
      <c r="E11" s="281" t="s">
        <v>133</v>
      </c>
      <c r="F11" s="281" t="s">
        <v>134</v>
      </c>
      <c r="G11" s="4" t="s">
        <v>229</v>
      </c>
      <c r="H11" s="278" t="s">
        <v>135</v>
      </c>
      <c r="I11" s="278" t="s">
        <v>561</v>
      </c>
      <c r="J11" s="278"/>
      <c r="K11" s="4">
        <v>1</v>
      </c>
      <c r="L11" s="4">
        <v>1</v>
      </c>
      <c r="R11" s="80">
        <f>(K11*450)+(L11*450)+(M11*450)+(N11*80)+(O11*100)+(P11*150)+(Q11*280)</f>
        <v>900</v>
      </c>
      <c r="S11" s="83">
        <v>900</v>
      </c>
      <c r="T11" s="80">
        <f>R11-S11</f>
        <v>0</v>
      </c>
      <c r="U11" s="278"/>
      <c r="V11" s="278" t="s">
        <v>456</v>
      </c>
      <c r="W11" s="404">
        <v>315</v>
      </c>
      <c r="Y11" s="9"/>
    </row>
    <row r="12" spans="1:38" ht="15" customHeight="1" x14ac:dyDescent="0.2">
      <c r="A12" s="3">
        <v>5</v>
      </c>
      <c r="B12" s="3">
        <v>49</v>
      </c>
      <c r="C12" s="5" t="s">
        <v>13</v>
      </c>
      <c r="E12" s="281" t="s">
        <v>136</v>
      </c>
      <c r="F12" s="281" t="s">
        <v>138</v>
      </c>
      <c r="G12" s="4" t="s">
        <v>232</v>
      </c>
      <c r="H12" s="278" t="s">
        <v>137</v>
      </c>
      <c r="I12" s="278"/>
      <c r="J12" s="278"/>
      <c r="K12" s="4">
        <v>1</v>
      </c>
      <c r="L12" s="4">
        <v>1</v>
      </c>
      <c r="R12" s="80">
        <f>(K12*450)+(L12*450)+(M12*450)+(N12*80)+(O12*100)+(P12*150)+(Q12*280)</f>
        <v>900</v>
      </c>
      <c r="S12" s="83">
        <v>900</v>
      </c>
      <c r="T12" s="80">
        <f>R12-S12</f>
        <v>0</v>
      </c>
      <c r="V12" s="4" t="s">
        <v>440</v>
      </c>
      <c r="W12" s="278">
        <v>74015</v>
      </c>
      <c r="X12" s="278"/>
      <c r="Y12" s="278"/>
    </row>
    <row r="13" spans="1:38" ht="15" customHeight="1" x14ac:dyDescent="0.2">
      <c r="A13" s="3">
        <v>6</v>
      </c>
      <c r="B13" s="3">
        <v>80</v>
      </c>
      <c r="C13" s="5" t="s">
        <v>1</v>
      </c>
      <c r="E13" s="281" t="s">
        <v>139</v>
      </c>
      <c r="F13" s="279" t="s">
        <v>139</v>
      </c>
      <c r="G13" s="4" t="s">
        <v>233</v>
      </c>
      <c r="H13" s="278"/>
      <c r="I13" s="278"/>
      <c r="J13" s="278"/>
      <c r="K13" s="4">
        <v>1</v>
      </c>
      <c r="R13" s="80">
        <f>(K13*450)+(L13*450)+(M13*450)+(N13*80)+(O13*100)+(P13*150)+(Q13*280)</f>
        <v>450</v>
      </c>
      <c r="S13" s="83">
        <v>450</v>
      </c>
      <c r="T13" s="80">
        <f>R13-S13</f>
        <v>0</v>
      </c>
      <c r="V13" s="4" t="s">
        <v>411</v>
      </c>
      <c r="W13" s="278">
        <v>516989</v>
      </c>
      <c r="X13" s="278"/>
      <c r="Y13" s="9"/>
    </row>
    <row r="14" spans="1:38" ht="15.75" customHeight="1" x14ac:dyDescent="0.2">
      <c r="A14" s="3">
        <v>7</v>
      </c>
      <c r="B14" s="3">
        <v>70</v>
      </c>
      <c r="C14" s="5" t="s">
        <v>104</v>
      </c>
      <c r="E14" s="280" t="s">
        <v>141</v>
      </c>
      <c r="F14" s="280" t="s">
        <v>142</v>
      </c>
      <c r="G14" s="4" t="s">
        <v>238</v>
      </c>
      <c r="H14" s="278"/>
      <c r="I14" s="278"/>
      <c r="J14" s="278"/>
      <c r="K14" s="4">
        <v>1</v>
      </c>
      <c r="R14" s="278">
        <f>(K14*450)+(L14*450)+(M14*450)+(N14*80)+(O14*100)+(P14*150)+(Q14*280)</f>
        <v>450</v>
      </c>
      <c r="S14" s="83">
        <v>450</v>
      </c>
      <c r="T14" s="278">
        <f>R14-S14</f>
        <v>0</v>
      </c>
      <c r="U14" s="278"/>
      <c r="V14" s="278" t="s">
        <v>455</v>
      </c>
      <c r="W14" s="278">
        <v>686635</v>
      </c>
      <c r="Y14" s="9"/>
    </row>
    <row r="15" spans="1:38" ht="15" customHeight="1" x14ac:dyDescent="0.2">
      <c r="A15" s="3">
        <v>8</v>
      </c>
      <c r="B15" s="3">
        <v>71</v>
      </c>
      <c r="C15" s="5" t="s">
        <v>4</v>
      </c>
      <c r="E15" s="280" t="s">
        <v>143</v>
      </c>
      <c r="F15" s="280" t="s">
        <v>144</v>
      </c>
      <c r="G15" s="4" t="s">
        <v>238</v>
      </c>
      <c r="I15" s="278"/>
      <c r="J15" s="278"/>
      <c r="K15" s="4">
        <v>1</v>
      </c>
      <c r="R15" s="80">
        <v>450</v>
      </c>
      <c r="S15" s="83">
        <v>450</v>
      </c>
      <c r="T15" s="80">
        <f>R15-S15</f>
        <v>0</v>
      </c>
      <c r="V15" s="4" t="s">
        <v>455</v>
      </c>
      <c r="W15" s="278">
        <v>686636</v>
      </c>
      <c r="X15" s="278"/>
      <c r="Y15" s="9"/>
    </row>
    <row r="16" spans="1:38" ht="15" customHeight="1" x14ac:dyDescent="0.2">
      <c r="A16" s="3">
        <v>9</v>
      </c>
      <c r="B16" s="3">
        <v>83</v>
      </c>
      <c r="C16" s="5" t="s">
        <v>1</v>
      </c>
      <c r="E16" s="279" t="s">
        <v>145</v>
      </c>
      <c r="F16" s="279" t="s">
        <v>146</v>
      </c>
      <c r="G16" s="4" t="s">
        <v>238</v>
      </c>
      <c r="H16" s="278"/>
      <c r="K16" s="4">
        <v>1</v>
      </c>
      <c r="R16" s="80">
        <f>(K16*450)+(L16*450)+(M16*450)+(N16*80)+(O16*100)+(P16*150)+(Q16*280)</f>
        <v>450</v>
      </c>
      <c r="S16" s="83">
        <v>450</v>
      </c>
      <c r="T16" s="80">
        <f>R16-S16</f>
        <v>0</v>
      </c>
      <c r="V16" s="4" t="s">
        <v>454</v>
      </c>
      <c r="W16" s="278">
        <v>837459</v>
      </c>
      <c r="X16" s="278"/>
      <c r="Y16" s="9"/>
    </row>
    <row r="17" spans="1:25" ht="15" customHeight="1" x14ac:dyDescent="0.2">
      <c r="A17" s="3">
        <v>10</v>
      </c>
      <c r="B17" s="3">
        <v>4</v>
      </c>
      <c r="C17" s="5" t="s">
        <v>4</v>
      </c>
      <c r="E17" s="93" t="s">
        <v>147</v>
      </c>
      <c r="F17" s="93" t="s">
        <v>148</v>
      </c>
      <c r="G17" s="4" t="s">
        <v>241</v>
      </c>
      <c r="H17" s="278"/>
      <c r="I17" s="278"/>
      <c r="J17" s="278"/>
      <c r="K17" s="4">
        <v>1</v>
      </c>
      <c r="R17" s="80">
        <v>450</v>
      </c>
      <c r="S17" s="83">
        <v>450</v>
      </c>
      <c r="T17" s="80">
        <f>R17-S17</f>
        <v>0</v>
      </c>
      <c r="U17" s="278"/>
      <c r="V17" s="278" t="s">
        <v>349</v>
      </c>
      <c r="W17" s="278">
        <v>101430</v>
      </c>
      <c r="X17" s="278"/>
      <c r="Y17" s="9"/>
    </row>
    <row r="18" spans="1:25" ht="15" customHeight="1" x14ac:dyDescent="0.2">
      <c r="A18" s="3">
        <v>11</v>
      </c>
      <c r="B18" s="3">
        <v>8</v>
      </c>
      <c r="C18" s="5" t="s">
        <v>1</v>
      </c>
      <c r="E18" s="93" t="s">
        <v>149</v>
      </c>
      <c r="F18" s="93" t="s">
        <v>150</v>
      </c>
      <c r="G18" s="4" t="s">
        <v>241</v>
      </c>
      <c r="H18" s="278"/>
      <c r="I18" s="278"/>
      <c r="J18" s="278"/>
      <c r="K18" s="4">
        <v>1</v>
      </c>
      <c r="R18" s="80">
        <f>(K18*450)+(L18*450)+(M18*450)+(N18*80)+(O18*100)+(P18*150)+(Q18*280)</f>
        <v>450</v>
      </c>
      <c r="S18" s="83">
        <v>450</v>
      </c>
      <c r="T18" s="80">
        <f>R18-S18</f>
        <v>0</v>
      </c>
      <c r="U18" s="278"/>
      <c r="V18" s="278" t="s">
        <v>457</v>
      </c>
      <c r="W18" s="278" t="s">
        <v>151</v>
      </c>
      <c r="X18" s="278"/>
      <c r="Y18" s="9"/>
    </row>
    <row r="19" spans="1:25" ht="15" customHeight="1" x14ac:dyDescent="0.2">
      <c r="A19" s="3">
        <v>12</v>
      </c>
      <c r="B19" s="3">
        <v>11</v>
      </c>
      <c r="C19" s="5" t="s">
        <v>152</v>
      </c>
      <c r="E19" s="281" t="s">
        <v>153</v>
      </c>
      <c r="F19" s="93" t="s">
        <v>154</v>
      </c>
      <c r="G19" s="4" t="s">
        <v>241</v>
      </c>
      <c r="H19" s="278" t="s">
        <v>155</v>
      </c>
      <c r="I19" s="278"/>
      <c r="J19" s="278"/>
      <c r="K19" s="4">
        <v>1</v>
      </c>
      <c r="L19" s="4">
        <v>1</v>
      </c>
      <c r="R19" s="80">
        <f>(K19*450)+(L19*450)+(M19*450)+(N19*80)+(O19*100)+(P19*150)+(Q19*280)</f>
        <v>900</v>
      </c>
      <c r="S19" s="83">
        <v>900</v>
      </c>
      <c r="T19" s="80">
        <f>R19-S19</f>
        <v>0</v>
      </c>
      <c r="V19" s="278" t="s">
        <v>440</v>
      </c>
      <c r="W19" s="278" t="s">
        <v>156</v>
      </c>
      <c r="X19" s="278"/>
      <c r="Y19" s="278"/>
    </row>
    <row r="20" spans="1:25" ht="15" customHeight="1" x14ac:dyDescent="0.2">
      <c r="A20" s="3">
        <v>13</v>
      </c>
      <c r="B20" s="3">
        <v>93</v>
      </c>
      <c r="C20" s="5" t="s">
        <v>1</v>
      </c>
      <c r="E20" s="280" t="s">
        <v>157</v>
      </c>
      <c r="F20" s="280" t="s">
        <v>158</v>
      </c>
      <c r="G20" s="4" t="s">
        <v>241</v>
      </c>
      <c r="H20" s="278"/>
      <c r="I20" s="15" t="s">
        <v>561</v>
      </c>
      <c r="J20" s="15" t="s">
        <v>563</v>
      </c>
      <c r="K20" s="4">
        <v>1</v>
      </c>
      <c r="R20" s="80">
        <f>(K20*450)+(L20*450)+(M20*450)+(N20*80)+(O20*100)+(P20*150)+(Q20*280)</f>
        <v>450</v>
      </c>
      <c r="S20" s="83">
        <v>450</v>
      </c>
      <c r="T20" s="80">
        <f>R20-S20</f>
        <v>0</v>
      </c>
      <c r="U20" s="278"/>
      <c r="V20" s="278" t="s">
        <v>457</v>
      </c>
      <c r="W20" s="278" t="s">
        <v>159</v>
      </c>
      <c r="Y20" s="278"/>
    </row>
    <row r="21" spans="1:25" x14ac:dyDescent="0.2">
      <c r="A21" s="3">
        <v>14</v>
      </c>
      <c r="B21" s="3">
        <v>95</v>
      </c>
      <c r="C21" s="5" t="s">
        <v>1</v>
      </c>
      <c r="E21" s="93" t="s">
        <v>160</v>
      </c>
      <c r="F21" s="280" t="s">
        <v>458</v>
      </c>
      <c r="G21" s="4" t="s">
        <v>241</v>
      </c>
      <c r="H21" s="278"/>
      <c r="I21" s="278"/>
      <c r="J21" s="278"/>
      <c r="K21" s="4">
        <v>1</v>
      </c>
      <c r="R21" s="80">
        <f>(K21*450)+(L21*450)+(M21*450)+(N21*80)+(O21*100)+(P21*150)+(Q21*280)</f>
        <v>450</v>
      </c>
      <c r="S21" s="83">
        <v>450</v>
      </c>
      <c r="T21" s="80">
        <f>R21-S21</f>
        <v>0</v>
      </c>
      <c r="V21" s="278" t="s">
        <v>349</v>
      </c>
      <c r="W21" s="278" t="s">
        <v>161</v>
      </c>
      <c r="Y21" s="258"/>
    </row>
    <row r="22" spans="1:25" ht="15" customHeight="1" x14ac:dyDescent="0.2">
      <c r="A22" s="3">
        <v>15</v>
      </c>
      <c r="B22" s="3">
        <v>21</v>
      </c>
      <c r="C22" s="5" t="s">
        <v>6</v>
      </c>
      <c r="E22" s="280" t="s">
        <v>162</v>
      </c>
      <c r="F22" s="280" t="s">
        <v>163</v>
      </c>
      <c r="G22" s="4" t="s">
        <v>245</v>
      </c>
      <c r="H22" s="278" t="s">
        <v>164</v>
      </c>
      <c r="I22" s="278"/>
      <c r="J22" s="278"/>
      <c r="K22" s="4">
        <v>1</v>
      </c>
      <c r="L22" s="4">
        <v>1</v>
      </c>
      <c r="R22" s="80">
        <f>(K22*450)+(L22*450)+(M22*450)+(N22*80)+(O22*100)+(P22*150)+(Q22*280)</f>
        <v>900</v>
      </c>
      <c r="S22" s="83">
        <v>900</v>
      </c>
      <c r="T22" s="80">
        <f>R22-S22</f>
        <v>0</v>
      </c>
      <c r="U22" s="278"/>
      <c r="V22" s="278" t="s">
        <v>416</v>
      </c>
      <c r="W22" s="278" t="s">
        <v>165</v>
      </c>
      <c r="Y22" s="78"/>
    </row>
    <row r="23" spans="1:25" ht="15" customHeight="1" x14ac:dyDescent="0.2">
      <c r="A23" s="3">
        <v>16</v>
      </c>
      <c r="B23" s="3">
        <v>31</v>
      </c>
      <c r="C23" s="279" t="s">
        <v>1</v>
      </c>
      <c r="D23" s="279"/>
      <c r="E23" s="280" t="s">
        <v>166</v>
      </c>
      <c r="F23" s="280" t="s">
        <v>167</v>
      </c>
      <c r="G23" s="278" t="s">
        <v>245</v>
      </c>
      <c r="H23" s="278"/>
      <c r="I23" s="278"/>
      <c r="J23" s="278"/>
      <c r="K23" s="278">
        <v>1</v>
      </c>
      <c r="L23" s="278"/>
      <c r="M23" s="278"/>
      <c r="N23" s="278"/>
      <c r="O23" s="278"/>
      <c r="P23" s="278"/>
      <c r="Q23" s="278"/>
      <c r="R23" s="80">
        <f>(K23*450)+(L23*450)+(M23*450)+(N23*80)+(O23*100)+(P23*150)+(Q23*280)</f>
        <v>450</v>
      </c>
      <c r="S23" s="83">
        <v>450</v>
      </c>
      <c r="T23" s="80">
        <f>R23-S23</f>
        <v>0</v>
      </c>
      <c r="U23" s="278"/>
      <c r="V23" s="278" t="s">
        <v>440</v>
      </c>
      <c r="W23" s="278" t="s">
        <v>168</v>
      </c>
      <c r="X23" s="278"/>
      <c r="Y23" s="278"/>
    </row>
    <row r="24" spans="1:25" ht="15.75" customHeight="1" x14ac:dyDescent="0.2">
      <c r="A24" s="3">
        <v>17</v>
      </c>
      <c r="B24" s="3">
        <v>32</v>
      </c>
      <c r="C24" s="279" t="s">
        <v>104</v>
      </c>
      <c r="D24" s="279"/>
      <c r="E24" s="93" t="s">
        <v>170</v>
      </c>
      <c r="F24" s="93" t="s">
        <v>170</v>
      </c>
      <c r="G24" s="278" t="s">
        <v>245</v>
      </c>
      <c r="H24" s="278" t="s">
        <v>178</v>
      </c>
      <c r="I24" s="278"/>
      <c r="J24" s="278"/>
      <c r="K24" s="278">
        <v>1</v>
      </c>
      <c r="L24" s="278">
        <v>1</v>
      </c>
      <c r="M24" s="278"/>
      <c r="N24" s="278"/>
      <c r="O24" s="278"/>
      <c r="P24" s="278"/>
      <c r="Q24" s="278"/>
      <c r="R24" s="80">
        <v>900</v>
      </c>
      <c r="S24" s="83">
        <v>900</v>
      </c>
      <c r="T24" s="80">
        <f>R24-S24</f>
        <v>0</v>
      </c>
      <c r="U24" s="278"/>
      <c r="V24" s="278" t="s">
        <v>440</v>
      </c>
      <c r="W24" s="278" t="s">
        <v>168</v>
      </c>
      <c r="X24" s="278"/>
      <c r="Y24" s="9"/>
    </row>
    <row r="25" spans="1:25" ht="15" customHeight="1" x14ac:dyDescent="0.2">
      <c r="A25" s="3">
        <v>18</v>
      </c>
      <c r="B25" s="3">
        <v>33</v>
      </c>
      <c r="C25" s="5" t="s">
        <v>1</v>
      </c>
      <c r="E25" s="93" t="s">
        <v>266</v>
      </c>
      <c r="F25" s="93" t="s">
        <v>171</v>
      </c>
      <c r="G25" s="4" t="s">
        <v>245</v>
      </c>
      <c r="H25" s="278"/>
      <c r="I25" s="278"/>
      <c r="J25" s="278"/>
      <c r="K25" s="4">
        <v>1</v>
      </c>
      <c r="R25" s="80">
        <v>450</v>
      </c>
      <c r="S25" s="83">
        <v>450</v>
      </c>
      <c r="T25" s="80">
        <f>R25-S25</f>
        <v>0</v>
      </c>
      <c r="U25" s="278"/>
      <c r="V25" s="278" t="s">
        <v>440</v>
      </c>
      <c r="W25" s="278" t="s">
        <v>168</v>
      </c>
      <c r="Y25" s="18"/>
    </row>
    <row r="26" spans="1:25" ht="15" customHeight="1" x14ac:dyDescent="0.2">
      <c r="A26" s="3">
        <v>19</v>
      </c>
      <c r="B26" s="3">
        <v>34</v>
      </c>
      <c r="C26" s="5" t="s">
        <v>152</v>
      </c>
      <c r="E26" s="93" t="s">
        <v>557</v>
      </c>
      <c r="F26" s="93" t="s">
        <v>172</v>
      </c>
      <c r="G26" s="4" t="s">
        <v>245</v>
      </c>
      <c r="H26" s="278"/>
      <c r="I26" s="278"/>
      <c r="J26" s="278"/>
      <c r="K26" s="4">
        <v>1</v>
      </c>
      <c r="R26" s="80">
        <v>450</v>
      </c>
      <c r="S26" s="83">
        <v>450</v>
      </c>
      <c r="T26" s="80">
        <f>R26-S26</f>
        <v>0</v>
      </c>
      <c r="V26" s="278" t="s">
        <v>440</v>
      </c>
      <c r="W26" s="278" t="s">
        <v>168</v>
      </c>
      <c r="Y26" s="9"/>
    </row>
    <row r="27" spans="1:25" ht="15.75" customHeight="1" x14ac:dyDescent="0.2">
      <c r="A27" s="3">
        <v>20</v>
      </c>
      <c r="B27" s="3">
        <v>35</v>
      </c>
      <c r="C27" s="5" t="s">
        <v>177</v>
      </c>
      <c r="E27" s="93" t="s">
        <v>554</v>
      </c>
      <c r="F27" s="93" t="s">
        <v>173</v>
      </c>
      <c r="G27" s="4" t="s">
        <v>245</v>
      </c>
      <c r="H27" s="278"/>
      <c r="I27" s="278"/>
      <c r="J27" s="278"/>
      <c r="K27" s="4">
        <v>1</v>
      </c>
      <c r="R27" s="80">
        <v>450</v>
      </c>
      <c r="S27" s="83">
        <v>450</v>
      </c>
      <c r="T27" s="80">
        <f>R27-S27</f>
        <v>0</v>
      </c>
      <c r="V27" s="278" t="s">
        <v>440</v>
      </c>
      <c r="W27" s="278" t="s">
        <v>168</v>
      </c>
      <c r="Y27" s="278"/>
    </row>
    <row r="28" spans="1:25" x14ac:dyDescent="0.2">
      <c r="A28" s="3">
        <v>21</v>
      </c>
      <c r="B28" s="3">
        <v>36</v>
      </c>
      <c r="C28" s="5" t="s">
        <v>1</v>
      </c>
      <c r="E28" s="93" t="s">
        <v>556</v>
      </c>
      <c r="F28" s="93" t="s">
        <v>174</v>
      </c>
      <c r="G28" s="4" t="s">
        <v>245</v>
      </c>
      <c r="H28" s="278"/>
      <c r="I28" s="278"/>
      <c r="J28" s="278"/>
      <c r="K28" s="4">
        <v>1</v>
      </c>
      <c r="R28" s="80">
        <v>450</v>
      </c>
      <c r="S28" s="83">
        <v>450</v>
      </c>
      <c r="T28" s="80">
        <f>R28-S28</f>
        <v>0</v>
      </c>
      <c r="V28" s="278" t="s">
        <v>440</v>
      </c>
      <c r="W28" s="278" t="s">
        <v>168</v>
      </c>
      <c r="Y28" s="278"/>
    </row>
    <row r="29" spans="1:25" ht="15" customHeight="1" x14ac:dyDescent="0.2">
      <c r="A29" s="3">
        <v>22</v>
      </c>
      <c r="B29" s="3">
        <v>29</v>
      </c>
      <c r="C29" s="5" t="s">
        <v>1</v>
      </c>
      <c r="E29" s="93" t="s">
        <v>175</v>
      </c>
      <c r="F29" s="93" t="s">
        <v>175</v>
      </c>
      <c r="G29" s="4" t="s">
        <v>245</v>
      </c>
      <c r="H29" s="4" t="s">
        <v>179</v>
      </c>
      <c r="K29" s="4">
        <v>1</v>
      </c>
      <c r="L29" s="4">
        <v>1</v>
      </c>
      <c r="Q29" s="4">
        <v>1</v>
      </c>
      <c r="R29" s="80">
        <f>(K29*450)+(L29*450)+(M29*450)+(N29*80)+(O29*100)+(P29*150)+(Q29*280)</f>
        <v>1180</v>
      </c>
      <c r="S29" s="83">
        <v>1180</v>
      </c>
      <c r="T29" s="80">
        <f>R29-S29</f>
        <v>0</v>
      </c>
      <c r="V29" s="4" t="s">
        <v>440</v>
      </c>
      <c r="W29" s="278" t="s">
        <v>169</v>
      </c>
      <c r="Y29" s="9"/>
    </row>
    <row r="30" spans="1:25" x14ac:dyDescent="0.2">
      <c r="A30" s="3">
        <v>23</v>
      </c>
      <c r="B30" s="3">
        <v>28</v>
      </c>
      <c r="C30" s="5" t="s">
        <v>1</v>
      </c>
      <c r="E30" s="93" t="s">
        <v>555</v>
      </c>
      <c r="F30" s="93" t="s">
        <v>176</v>
      </c>
      <c r="G30" s="4" t="s">
        <v>245</v>
      </c>
      <c r="H30" s="278"/>
      <c r="K30" s="4">
        <v>1</v>
      </c>
      <c r="R30" s="80">
        <f>(K30*450)+(L30*450)+(M30*450)+(N30*80)+(O30*100)+(P30*150)+(Q30*280)</f>
        <v>450</v>
      </c>
      <c r="S30" s="83">
        <v>450</v>
      </c>
      <c r="T30" s="80">
        <f>R30-S30</f>
        <v>0</v>
      </c>
      <c r="V30" s="278" t="s">
        <v>440</v>
      </c>
      <c r="W30" s="278" t="s">
        <v>169</v>
      </c>
      <c r="Y30" s="9"/>
    </row>
    <row r="31" spans="1:25" ht="15" customHeight="1" x14ac:dyDescent="0.2">
      <c r="A31" s="3">
        <v>24</v>
      </c>
      <c r="B31" s="3">
        <v>46</v>
      </c>
      <c r="C31" s="5" t="s">
        <v>6</v>
      </c>
      <c r="E31" s="280" t="s">
        <v>180</v>
      </c>
      <c r="F31" s="280" t="s">
        <v>181</v>
      </c>
      <c r="G31" s="4" t="s">
        <v>247</v>
      </c>
      <c r="H31" s="4" t="s">
        <v>182</v>
      </c>
      <c r="K31" s="4">
        <v>1</v>
      </c>
      <c r="L31" s="4">
        <v>1</v>
      </c>
      <c r="R31" s="80">
        <f>(K31*450)+(L31*450)+(M31*450)+(N31*80)+(O31*100)+(P31*150)+(Q31*280)</f>
        <v>900</v>
      </c>
      <c r="S31" s="83">
        <v>900</v>
      </c>
      <c r="T31" s="80">
        <f>R31-S31</f>
        <v>0</v>
      </c>
      <c r="V31" s="278" t="s">
        <v>454</v>
      </c>
      <c r="W31" s="278" t="s">
        <v>183</v>
      </c>
      <c r="Y31" s="9"/>
    </row>
    <row r="32" spans="1:25" ht="15" customHeight="1" x14ac:dyDescent="0.2">
      <c r="A32" s="3">
        <v>25</v>
      </c>
      <c r="B32" s="3">
        <v>69</v>
      </c>
      <c r="C32" s="5" t="s">
        <v>104</v>
      </c>
      <c r="E32" s="281" t="s">
        <v>184</v>
      </c>
      <c r="F32" s="281" t="s">
        <v>185</v>
      </c>
      <c r="G32" s="4" t="s">
        <v>244</v>
      </c>
      <c r="H32" s="278"/>
      <c r="I32" s="278"/>
      <c r="J32" s="278"/>
      <c r="K32" s="4">
        <v>1</v>
      </c>
      <c r="R32" s="80">
        <f>(K32*450)+(L32*450)+(M32*450)+(N32*80)+(O32*100)+(P32*150)+(Q32*280)</f>
        <v>450</v>
      </c>
      <c r="S32" s="83"/>
      <c r="T32" s="80">
        <f>R32-S32</f>
        <v>450</v>
      </c>
      <c r="V32" s="278"/>
      <c r="W32" s="278"/>
      <c r="Y32" s="9"/>
    </row>
    <row r="33" spans="1:25" ht="15" customHeight="1" x14ac:dyDescent="0.2">
      <c r="A33" s="3">
        <v>26</v>
      </c>
      <c r="B33" s="3">
        <v>38</v>
      </c>
      <c r="C33" s="5" t="s">
        <v>104</v>
      </c>
      <c r="E33" s="280" t="s">
        <v>186</v>
      </c>
      <c r="F33" s="280" t="s">
        <v>187</v>
      </c>
      <c r="G33" s="4" t="s">
        <v>249</v>
      </c>
      <c r="H33" s="278"/>
      <c r="I33" s="278"/>
      <c r="J33" s="278"/>
      <c r="K33" s="4">
        <v>1</v>
      </c>
      <c r="O33" s="4">
        <v>1</v>
      </c>
      <c r="P33" s="4">
        <v>1</v>
      </c>
      <c r="R33" s="80">
        <f>(K33*450)+(L33*450)+(M33*450)+(N33*80)+(O33*100)+(P33*150)+(Q33*280)</f>
        <v>700</v>
      </c>
      <c r="S33" s="83"/>
      <c r="T33" s="80">
        <f>R33-S33</f>
        <v>700</v>
      </c>
      <c r="V33" s="278"/>
      <c r="W33" s="278"/>
      <c r="Y33" s="9"/>
    </row>
    <row r="34" spans="1:25" ht="15" customHeight="1" x14ac:dyDescent="0.2">
      <c r="A34" s="3">
        <v>27</v>
      </c>
      <c r="B34" s="3">
        <v>39</v>
      </c>
      <c r="C34" s="5" t="s">
        <v>1</v>
      </c>
      <c r="E34" s="279" t="s">
        <v>188</v>
      </c>
      <c r="F34" s="279" t="s">
        <v>189</v>
      </c>
      <c r="G34" s="4" t="s">
        <v>249</v>
      </c>
      <c r="H34" s="17"/>
      <c r="I34" s="17"/>
      <c r="J34" s="17"/>
      <c r="K34" s="4">
        <v>1</v>
      </c>
      <c r="O34" s="4">
        <v>1</v>
      </c>
      <c r="P34" s="4">
        <v>1</v>
      </c>
      <c r="R34" s="80">
        <f>(K34*450)+(L34*450)+(M34*450)+(N34*80)+(O34*100)+(P34*150)+(Q34*280)</f>
        <v>700</v>
      </c>
      <c r="S34" s="83"/>
      <c r="T34" s="80">
        <f>R34-S34</f>
        <v>700</v>
      </c>
      <c r="V34" s="278"/>
      <c r="W34" s="278"/>
      <c r="Y34" s="10"/>
    </row>
    <row r="35" spans="1:25" x14ac:dyDescent="0.2">
      <c r="A35" s="3">
        <v>28</v>
      </c>
      <c r="B35" s="3">
        <v>40</v>
      </c>
      <c r="C35" s="5" t="s">
        <v>152</v>
      </c>
      <c r="E35" s="280" t="s">
        <v>190</v>
      </c>
      <c r="F35" s="280" t="s">
        <v>191</v>
      </c>
      <c r="G35" s="4" t="s">
        <v>249</v>
      </c>
      <c r="H35" s="278" t="s">
        <v>192</v>
      </c>
      <c r="I35" s="278"/>
      <c r="J35" s="278"/>
      <c r="K35" s="4">
        <v>1</v>
      </c>
      <c r="L35" s="4">
        <v>1</v>
      </c>
      <c r="R35" s="80">
        <f>(K35*450)+(L35*450)+(M35*450)+(N35*80)+(O35*100)+(P35*150)+(Q35*280)</f>
        <v>900</v>
      </c>
      <c r="S35" s="83"/>
      <c r="T35" s="80">
        <f>R35-S35</f>
        <v>900</v>
      </c>
      <c r="V35" s="278"/>
      <c r="W35" s="278"/>
      <c r="Y35" s="9"/>
    </row>
    <row r="36" spans="1:25" x14ac:dyDescent="0.2">
      <c r="A36" s="3">
        <v>29</v>
      </c>
      <c r="B36" s="3">
        <v>68</v>
      </c>
      <c r="C36" s="279" t="s">
        <v>177</v>
      </c>
      <c r="D36" s="279"/>
      <c r="E36" s="280" t="s">
        <v>193</v>
      </c>
      <c r="F36" s="280" t="s">
        <v>194</v>
      </c>
      <c r="G36" s="278" t="s">
        <v>250</v>
      </c>
      <c r="H36" s="278"/>
      <c r="I36" s="278"/>
      <c r="J36" s="278"/>
      <c r="K36" s="278">
        <v>1</v>
      </c>
      <c r="L36" s="278"/>
      <c r="M36" s="278"/>
      <c r="N36" s="278"/>
      <c r="O36" s="278"/>
      <c r="P36" s="278"/>
      <c r="Q36" s="278"/>
      <c r="R36" s="80">
        <f>(K36*450)+(L36*450)+(M36*450)+(N36*80)+(O36*100)+(P36*150)+(Q36*280)</f>
        <v>450</v>
      </c>
      <c r="S36" s="83"/>
      <c r="T36" s="80">
        <f>R36-S36</f>
        <v>450</v>
      </c>
      <c r="U36" s="278"/>
      <c r="V36" s="278"/>
      <c r="W36" s="278"/>
      <c r="X36" s="278"/>
      <c r="Y36" s="9"/>
    </row>
    <row r="37" spans="1:25" x14ac:dyDescent="0.2">
      <c r="A37" s="3">
        <v>30</v>
      </c>
      <c r="B37" s="3">
        <v>18</v>
      </c>
      <c r="C37" s="5" t="s">
        <v>1</v>
      </c>
      <c r="E37" s="93" t="s">
        <v>198</v>
      </c>
      <c r="F37" s="93" t="s">
        <v>195</v>
      </c>
      <c r="G37" s="4" t="s">
        <v>258</v>
      </c>
      <c r="H37" s="278"/>
      <c r="I37" s="278"/>
      <c r="J37" s="278"/>
      <c r="K37" s="4">
        <v>1</v>
      </c>
      <c r="R37" s="80">
        <f>(K37*450)+(L37*450)+(M37*450)+(N37*80)+(O37*100)+(P37*150)+(Q37*280)</f>
        <v>450</v>
      </c>
      <c r="S37" s="83"/>
      <c r="T37" s="80">
        <f>R37-S37</f>
        <v>450</v>
      </c>
      <c r="V37" s="278"/>
      <c r="W37" s="278"/>
      <c r="Y37" s="13"/>
    </row>
    <row r="38" spans="1:25" x14ac:dyDescent="0.2">
      <c r="A38" s="3">
        <v>31</v>
      </c>
      <c r="B38" s="3">
        <v>42</v>
      </c>
      <c r="C38" s="279" t="s">
        <v>152</v>
      </c>
      <c r="D38" s="279"/>
      <c r="E38" s="93" t="s">
        <v>199</v>
      </c>
      <c r="F38" s="93" t="s">
        <v>196</v>
      </c>
      <c r="G38" s="278" t="s">
        <v>258</v>
      </c>
      <c r="H38" s="278"/>
      <c r="I38" s="278"/>
      <c r="J38" s="278"/>
      <c r="K38" s="278">
        <v>1</v>
      </c>
      <c r="L38" s="278"/>
      <c r="M38" s="278"/>
      <c r="N38" s="278"/>
      <c r="O38" s="278"/>
      <c r="P38" s="278"/>
      <c r="Q38" s="278"/>
      <c r="R38" s="80">
        <f>(K38*450)+(L38*450)+(M38*450)+(N38*80)+(O38*100)+(P38*150)+(Q38*280)</f>
        <v>450</v>
      </c>
      <c r="S38" s="83"/>
      <c r="T38" s="80">
        <f>R38-S38</f>
        <v>450</v>
      </c>
      <c r="U38" s="278"/>
      <c r="V38" s="278"/>
      <c r="W38" s="278"/>
      <c r="X38" s="278"/>
      <c r="Y38" s="9"/>
    </row>
    <row r="39" spans="1:25" ht="15" customHeight="1" x14ac:dyDescent="0.2">
      <c r="A39" s="3">
        <v>32</v>
      </c>
      <c r="B39" s="3">
        <v>43</v>
      </c>
      <c r="C39" s="5" t="s">
        <v>1</v>
      </c>
      <c r="E39" s="93" t="s">
        <v>200</v>
      </c>
      <c r="F39" s="93" t="s">
        <v>197</v>
      </c>
      <c r="G39" s="4" t="s">
        <v>258</v>
      </c>
      <c r="H39" s="278"/>
      <c r="K39" s="4">
        <v>1</v>
      </c>
      <c r="R39" s="80">
        <f>(K39*450)+(L39*450)+(M39*450)+(N39*80)+(O39*100)+(P39*150)+(Q39*280)</f>
        <v>450</v>
      </c>
      <c r="S39" s="83"/>
      <c r="T39" s="80">
        <f>R39-S39</f>
        <v>450</v>
      </c>
      <c r="W39" s="278"/>
      <c r="Y39" s="9"/>
    </row>
    <row r="40" spans="1:25" x14ac:dyDescent="0.2">
      <c r="A40" s="3">
        <v>33</v>
      </c>
      <c r="B40" s="3">
        <v>23</v>
      </c>
      <c r="C40" s="5" t="s">
        <v>1</v>
      </c>
      <c r="E40" s="280" t="s">
        <v>201</v>
      </c>
      <c r="F40" s="280" t="s">
        <v>202</v>
      </c>
      <c r="G40" s="4" t="s">
        <v>257</v>
      </c>
      <c r="H40" s="278"/>
      <c r="I40" s="278"/>
      <c r="J40" s="278"/>
      <c r="K40" s="4">
        <v>1</v>
      </c>
      <c r="R40" s="80">
        <f>(K40*450)+(L40*450)+(M40*450)+(N40*80)+(O40*100)+(P40*150)+(Q40*280)</f>
        <v>450</v>
      </c>
      <c r="S40" s="83">
        <v>450</v>
      </c>
      <c r="T40" s="80">
        <f>R40-S40</f>
        <v>0</v>
      </c>
      <c r="V40" s="278" t="s">
        <v>456</v>
      </c>
      <c r="W40" s="278">
        <v>155</v>
      </c>
      <c r="Y40" s="278"/>
    </row>
    <row r="41" spans="1:25" ht="15" customHeight="1" x14ac:dyDescent="0.2">
      <c r="A41" s="3">
        <v>34</v>
      </c>
      <c r="B41" s="3">
        <v>51</v>
      </c>
      <c r="C41" s="5" t="s">
        <v>1</v>
      </c>
      <c r="E41" s="280" t="s">
        <v>275</v>
      </c>
      <c r="F41" s="92" t="s">
        <v>270</v>
      </c>
      <c r="G41" s="4" t="s">
        <v>262</v>
      </c>
      <c r="H41" s="278" t="s">
        <v>277</v>
      </c>
      <c r="I41" s="278"/>
      <c r="J41" s="278"/>
      <c r="K41" s="4">
        <v>1</v>
      </c>
      <c r="L41" s="4">
        <v>1</v>
      </c>
      <c r="R41" s="80">
        <f>(K41*450)+(L41*450)+(M41*450)+(N41*80)+(O41*100)+(P41*150)+(Q41*280)</f>
        <v>900</v>
      </c>
      <c r="S41" s="83">
        <v>900</v>
      </c>
      <c r="T41" s="80">
        <f>R41-S41</f>
        <v>0</v>
      </c>
      <c r="V41" s="278" t="s">
        <v>349</v>
      </c>
      <c r="W41" s="278" t="s">
        <v>279</v>
      </c>
      <c r="X41" s="278"/>
      <c r="Y41" s="9"/>
    </row>
    <row r="42" spans="1:25" ht="15" customHeight="1" x14ac:dyDescent="0.2">
      <c r="A42" s="3">
        <v>35</v>
      </c>
      <c r="B42" s="3">
        <v>60</v>
      </c>
      <c r="C42" s="5" t="s">
        <v>6</v>
      </c>
      <c r="E42" s="280" t="s">
        <v>273</v>
      </c>
      <c r="F42" s="95" t="s">
        <v>274</v>
      </c>
      <c r="G42" s="4" t="s">
        <v>262</v>
      </c>
      <c r="H42" s="278" t="s">
        <v>276</v>
      </c>
      <c r="I42" s="278"/>
      <c r="J42" s="278"/>
      <c r="K42" s="4">
        <v>1</v>
      </c>
      <c r="L42" s="4">
        <v>1</v>
      </c>
      <c r="R42" s="80">
        <f>(K42*450)+(L42*450)+(M42*450)+(N42*80)+(O42*100)+(P42*150)+(Q42*280)</f>
        <v>900</v>
      </c>
      <c r="S42" s="83">
        <v>900</v>
      </c>
      <c r="T42" s="80">
        <f>R42-S42</f>
        <v>0</v>
      </c>
      <c r="V42" s="278" t="s">
        <v>441</v>
      </c>
      <c r="W42" s="278" t="s">
        <v>280</v>
      </c>
      <c r="X42" s="278"/>
      <c r="Y42" s="9"/>
    </row>
    <row r="43" spans="1:25" ht="15" customHeight="1" x14ac:dyDescent="0.2">
      <c r="A43" s="259">
        <v>36</v>
      </c>
      <c r="B43" s="259">
        <v>76</v>
      </c>
      <c r="C43" s="260" t="s">
        <v>1</v>
      </c>
      <c r="D43" s="260"/>
      <c r="E43" s="327" t="s">
        <v>272</v>
      </c>
      <c r="F43" s="394" t="s">
        <v>271</v>
      </c>
      <c r="G43" s="261" t="s">
        <v>262</v>
      </c>
      <c r="H43" s="261" t="s">
        <v>278</v>
      </c>
      <c r="I43" s="261"/>
      <c r="J43" s="261"/>
      <c r="K43" s="261">
        <v>1</v>
      </c>
      <c r="L43" s="261">
        <v>1</v>
      </c>
      <c r="M43" s="261"/>
      <c r="N43" s="261"/>
      <c r="O43" s="261"/>
      <c r="P43" s="261"/>
      <c r="Q43" s="261"/>
      <c r="R43" s="262">
        <f>(K43*450)+(L43*450)+(M43*450)+(N43*80)+(O43*100)+(P43*150)+(Q43*280)</f>
        <v>900</v>
      </c>
      <c r="S43" s="263">
        <v>900</v>
      </c>
      <c r="T43" s="262">
        <f>R43-S43</f>
        <v>0</v>
      </c>
      <c r="U43" s="261"/>
      <c r="V43" s="261" t="s">
        <v>349</v>
      </c>
      <c r="W43" s="261" t="s">
        <v>281</v>
      </c>
      <c r="X43" s="261"/>
      <c r="Y43" s="272"/>
    </row>
    <row r="44" spans="1:25" ht="15" customHeight="1" x14ac:dyDescent="0.2">
      <c r="A44" s="3">
        <v>37</v>
      </c>
      <c r="B44" s="3">
        <v>22</v>
      </c>
      <c r="C44" s="5" t="s">
        <v>1</v>
      </c>
      <c r="E44" s="281" t="s">
        <v>288</v>
      </c>
      <c r="F44" s="92" t="s">
        <v>282</v>
      </c>
      <c r="G44" s="4" t="s">
        <v>263</v>
      </c>
      <c r="H44" s="278"/>
      <c r="K44" s="4">
        <v>1</v>
      </c>
      <c r="R44" s="80">
        <f>(K44*450)+(L44*450)+(M44*450)+(N44*80)+(O44*100)+(P44*150)+(Q44*280)</f>
        <v>450</v>
      </c>
      <c r="S44" s="83">
        <v>450</v>
      </c>
      <c r="T44" s="80">
        <f>R44-S44</f>
        <v>0</v>
      </c>
      <c r="V44" s="4" t="s">
        <v>456</v>
      </c>
      <c r="W44" s="278" t="s">
        <v>293</v>
      </c>
      <c r="Y44" s="278"/>
    </row>
    <row r="45" spans="1:25" x14ac:dyDescent="0.2">
      <c r="A45" s="3">
        <v>38</v>
      </c>
      <c r="B45" s="3">
        <v>41</v>
      </c>
      <c r="C45" s="5" t="s">
        <v>1</v>
      </c>
      <c r="E45" s="280" t="s">
        <v>289</v>
      </c>
      <c r="F45" s="96" t="s">
        <v>283</v>
      </c>
      <c r="G45" s="4" t="s">
        <v>263</v>
      </c>
      <c r="H45" s="278"/>
      <c r="I45" s="278"/>
      <c r="J45" s="278"/>
      <c r="K45" s="4">
        <v>1</v>
      </c>
      <c r="R45" s="80">
        <f>(K45*450)+(L45*450)+(M45*450)+(N45*80)+(O45*100)+(P45*150)+(Q45*280)</f>
        <v>450</v>
      </c>
      <c r="S45" s="83"/>
      <c r="T45" s="80">
        <f>R45-S45</f>
        <v>450</v>
      </c>
      <c r="V45" s="278"/>
      <c r="W45" s="278"/>
      <c r="Y45" s="278"/>
    </row>
    <row r="46" spans="1:25" ht="15" customHeight="1" x14ac:dyDescent="0.2">
      <c r="A46" s="3">
        <v>39</v>
      </c>
      <c r="B46" s="3">
        <v>37</v>
      </c>
      <c r="C46" s="279" t="s">
        <v>1</v>
      </c>
      <c r="D46" s="279"/>
      <c r="E46" s="280" t="s">
        <v>290</v>
      </c>
      <c r="F46" s="92" t="s">
        <v>284</v>
      </c>
      <c r="G46" s="278" t="s">
        <v>263</v>
      </c>
      <c r="H46" s="278" t="s">
        <v>295</v>
      </c>
      <c r="I46" s="278"/>
      <c r="J46" s="278"/>
      <c r="K46" s="278">
        <v>1</v>
      </c>
      <c r="L46" s="278">
        <v>1</v>
      </c>
      <c r="M46" s="278"/>
      <c r="N46" s="278"/>
      <c r="O46" s="278"/>
      <c r="P46" s="278"/>
      <c r="Q46" s="278"/>
      <c r="R46" s="80">
        <f>(K46*450)+(L46*450)+(M46*450)+(N46*80)+(O46*100)+(P46*150)+(Q46*280)</f>
        <v>900</v>
      </c>
      <c r="S46" s="83">
        <v>900</v>
      </c>
      <c r="T46" s="80">
        <f>R46-S46</f>
        <v>0</v>
      </c>
      <c r="U46" s="278"/>
      <c r="V46" s="278" t="s">
        <v>349</v>
      </c>
      <c r="W46" s="278" t="s">
        <v>294</v>
      </c>
      <c r="X46" s="278"/>
      <c r="Y46" s="278"/>
    </row>
    <row r="47" spans="1:25" ht="15" customHeight="1" x14ac:dyDescent="0.2">
      <c r="A47" s="3">
        <v>40</v>
      </c>
      <c r="B47" s="3">
        <v>45</v>
      </c>
      <c r="C47" s="5" t="s">
        <v>1</v>
      </c>
      <c r="E47" s="280" t="s">
        <v>291</v>
      </c>
      <c r="F47" s="97" t="s">
        <v>285</v>
      </c>
      <c r="G47" s="4" t="s">
        <v>263</v>
      </c>
      <c r="H47" s="278"/>
      <c r="I47" s="278"/>
      <c r="J47" s="278"/>
      <c r="K47" s="4">
        <v>1</v>
      </c>
      <c r="R47" s="80">
        <f>(K47*450)+(L47*450)+(M47*450)+(N47*80)+(O47*100)+(P47*150)+(Q47*280)</f>
        <v>450</v>
      </c>
      <c r="S47" s="83">
        <v>450</v>
      </c>
      <c r="T47" s="80">
        <f>R47-S47</f>
        <v>0</v>
      </c>
      <c r="V47" s="278" t="s">
        <v>454</v>
      </c>
      <c r="W47" s="278" t="s">
        <v>183</v>
      </c>
      <c r="X47" s="278"/>
      <c r="Y47" s="9"/>
    </row>
    <row r="48" spans="1:25" ht="15" customHeight="1" x14ac:dyDescent="0.2">
      <c r="A48" s="3">
        <v>41</v>
      </c>
      <c r="B48" s="3">
        <v>47</v>
      </c>
      <c r="C48" s="5" t="s">
        <v>6</v>
      </c>
      <c r="E48" s="280" t="s">
        <v>292</v>
      </c>
      <c r="F48" s="328" t="s">
        <v>286</v>
      </c>
      <c r="G48" s="4" t="s">
        <v>263</v>
      </c>
      <c r="H48" s="278" t="s">
        <v>296</v>
      </c>
      <c r="I48" s="278"/>
      <c r="J48" s="278"/>
      <c r="K48" s="4">
        <v>1</v>
      </c>
      <c r="L48" s="4">
        <v>1</v>
      </c>
      <c r="R48" s="80">
        <f>(K48*450)+(L48*450)+(M48*450)+(N48*80)+(O48*100)+(P48*150)+(Q48*280)</f>
        <v>900</v>
      </c>
      <c r="S48" s="83">
        <v>900</v>
      </c>
      <c r="T48" s="80">
        <f>R48-S48</f>
        <v>0</v>
      </c>
      <c r="V48" s="278" t="s">
        <v>349</v>
      </c>
      <c r="W48" s="278" t="s">
        <v>297</v>
      </c>
      <c r="X48" s="278"/>
      <c r="Y48" s="10"/>
    </row>
    <row r="49" spans="1:30" ht="15" customHeight="1" x14ac:dyDescent="0.2">
      <c r="A49" s="3">
        <v>42</v>
      </c>
      <c r="B49" s="3">
        <v>72</v>
      </c>
      <c r="C49" s="5" t="s">
        <v>104</v>
      </c>
      <c r="E49" s="280" t="s">
        <v>287</v>
      </c>
      <c r="F49" s="328" t="s">
        <v>287</v>
      </c>
      <c r="G49" s="4" t="s">
        <v>263</v>
      </c>
      <c r="H49" s="278"/>
      <c r="I49" s="278"/>
      <c r="J49" s="278"/>
      <c r="K49" s="4">
        <v>1</v>
      </c>
      <c r="R49" s="80">
        <f>(K49*450)+(L49*450)+(M49*450)+(N49*80)+(O49*100)+(P49*150)+(Q49*280)</f>
        <v>450</v>
      </c>
      <c r="S49" s="83">
        <v>450</v>
      </c>
      <c r="T49" s="80">
        <f>R49-S49</f>
        <v>0</v>
      </c>
      <c r="V49" s="278" t="s">
        <v>456</v>
      </c>
      <c r="W49" s="278" t="s">
        <v>324</v>
      </c>
      <c r="X49" s="278"/>
      <c r="Y49" s="9"/>
    </row>
    <row r="50" spans="1:30" ht="15.75" customHeight="1" x14ac:dyDescent="0.25">
      <c r="A50" s="3">
        <v>43</v>
      </c>
      <c r="B50" s="3">
        <v>94</v>
      </c>
      <c r="C50" s="5" t="s">
        <v>104</v>
      </c>
      <c r="E50" s="393" t="s">
        <v>299</v>
      </c>
      <c r="F50" s="395" t="s">
        <v>298</v>
      </c>
      <c r="G50" s="4" t="s">
        <v>264</v>
      </c>
      <c r="H50" s="278"/>
      <c r="K50" s="4">
        <v>1</v>
      </c>
      <c r="R50" s="80">
        <v>450</v>
      </c>
      <c r="S50" s="83">
        <v>450</v>
      </c>
      <c r="T50" s="80">
        <f>R50-S50</f>
        <v>0</v>
      </c>
      <c r="U50" s="98" t="s">
        <v>300</v>
      </c>
      <c r="V50" s="98"/>
      <c r="W50" s="278"/>
      <c r="X50" s="278"/>
      <c r="Y50" s="9"/>
    </row>
    <row r="51" spans="1:30" x14ac:dyDescent="0.2">
      <c r="A51" s="3">
        <v>44</v>
      </c>
      <c r="B51" s="3">
        <v>90</v>
      </c>
      <c r="C51" s="5" t="s">
        <v>1</v>
      </c>
      <c r="E51" s="93" t="s">
        <v>304</v>
      </c>
      <c r="F51" s="396" t="s">
        <v>301</v>
      </c>
      <c r="G51" s="4" t="s">
        <v>261</v>
      </c>
      <c r="H51" s="278" t="s">
        <v>559</v>
      </c>
      <c r="I51" s="278"/>
      <c r="J51" s="278"/>
      <c r="K51" s="4">
        <v>1</v>
      </c>
      <c r="L51" s="4">
        <v>1</v>
      </c>
      <c r="R51" s="80">
        <f>(K51*450)+(L51*450)+(M51*450)+(N51*80)+(O51*100)+(P51*150)+(Q51*280)</f>
        <v>900</v>
      </c>
      <c r="S51" s="83"/>
      <c r="T51" s="80">
        <f>R51-S51</f>
        <v>900</v>
      </c>
      <c r="V51" s="278"/>
      <c r="W51" s="278"/>
      <c r="Y51" s="278"/>
    </row>
    <row r="52" spans="1:30" ht="15" customHeight="1" x14ac:dyDescent="0.2">
      <c r="A52" s="3">
        <v>45</v>
      </c>
      <c r="B52" s="3">
        <v>91</v>
      </c>
      <c r="C52" s="5" t="s">
        <v>1</v>
      </c>
      <c r="E52" s="99" t="s">
        <v>303</v>
      </c>
      <c r="F52" s="397" t="s">
        <v>302</v>
      </c>
      <c r="G52" s="4" t="s">
        <v>261</v>
      </c>
      <c r="H52" s="4" t="s">
        <v>558</v>
      </c>
      <c r="K52" s="4">
        <v>1</v>
      </c>
      <c r="L52" s="4">
        <v>1</v>
      </c>
      <c r="R52" s="79">
        <f>(K52*450)+(L52*450)+(M52*450)+(N52*80)+(O52*100)+(P52*150)+(Q52*280)</f>
        <v>900</v>
      </c>
      <c r="S52" s="83"/>
      <c r="T52" s="79">
        <f>R52-S52</f>
        <v>900</v>
      </c>
      <c r="Y52" s="9"/>
    </row>
    <row r="53" spans="1:30" ht="15" customHeight="1" x14ac:dyDescent="0.2">
      <c r="A53" s="3">
        <v>46</v>
      </c>
      <c r="B53" s="3">
        <v>67</v>
      </c>
      <c r="C53" s="5" t="s">
        <v>1</v>
      </c>
      <c r="E53" s="94" t="s">
        <v>311</v>
      </c>
      <c r="F53" s="94" t="s">
        <v>305</v>
      </c>
      <c r="G53" s="4" t="s">
        <v>260</v>
      </c>
      <c r="H53" s="279"/>
      <c r="I53" s="279"/>
      <c r="J53" s="279"/>
      <c r="K53" s="4">
        <v>1</v>
      </c>
      <c r="Q53" s="4">
        <v>1</v>
      </c>
      <c r="R53" s="80">
        <f>(K53*450)+(L53*450)+(M53*450)+(N53*80)+(O53*100)+(P53*150)+(Q53*280)</f>
        <v>730</v>
      </c>
      <c r="S53" s="83"/>
      <c r="T53" s="80">
        <f>R53-S53</f>
        <v>730</v>
      </c>
      <c r="U53" s="278"/>
      <c r="V53" s="278"/>
      <c r="W53" s="278"/>
      <c r="Y53" s="9"/>
    </row>
    <row r="54" spans="1:30" x14ac:dyDescent="0.2">
      <c r="A54" s="3">
        <v>47</v>
      </c>
      <c r="B54" s="3">
        <v>73</v>
      </c>
      <c r="C54" s="5" t="s">
        <v>152</v>
      </c>
      <c r="E54" s="94" t="s">
        <v>312</v>
      </c>
      <c r="F54" s="94" t="s">
        <v>306</v>
      </c>
      <c r="G54" s="4" t="s">
        <v>260</v>
      </c>
      <c r="H54" s="278"/>
      <c r="I54" s="278"/>
      <c r="J54" s="278"/>
      <c r="K54" s="4">
        <v>1</v>
      </c>
      <c r="L54" s="4">
        <v>1</v>
      </c>
      <c r="R54" s="80">
        <f>(K54*450)+(L54*450)+(M54*450)+(N54*80)+(O54*100)+(P54*150)+(Q54*280)</f>
        <v>900</v>
      </c>
      <c r="S54" s="83"/>
      <c r="T54" s="80">
        <f>R54-S54</f>
        <v>900</v>
      </c>
      <c r="W54" s="278"/>
      <c r="Y54" s="9"/>
    </row>
    <row r="55" spans="1:30" x14ac:dyDescent="0.2">
      <c r="A55" s="3">
        <v>48</v>
      </c>
      <c r="B55" s="3">
        <v>74</v>
      </c>
      <c r="C55" s="5" t="s">
        <v>104</v>
      </c>
      <c r="E55" s="94" t="s">
        <v>310</v>
      </c>
      <c r="F55" s="94" t="s">
        <v>307</v>
      </c>
      <c r="G55" s="4" t="s">
        <v>260</v>
      </c>
      <c r="H55" s="278"/>
      <c r="I55" s="278"/>
      <c r="J55" s="278"/>
      <c r="K55" s="4">
        <v>1</v>
      </c>
      <c r="R55" s="80">
        <f>(K55*450)+(L55*450)+(M55*450)+(N55*80)+(O55*100)+(P55*150)+(Q55*280)</f>
        <v>450</v>
      </c>
      <c r="S55" s="83"/>
      <c r="T55" s="80">
        <f>R55-S55</f>
        <v>450</v>
      </c>
      <c r="V55" s="278"/>
      <c r="W55" s="278"/>
      <c r="Y55" s="278"/>
    </row>
    <row r="56" spans="1:30" x14ac:dyDescent="0.2">
      <c r="A56" s="3">
        <v>49</v>
      </c>
      <c r="B56" s="3">
        <v>81</v>
      </c>
      <c r="C56" s="5" t="s">
        <v>1</v>
      </c>
      <c r="E56" s="94" t="s">
        <v>313</v>
      </c>
      <c r="F56" s="94" t="s">
        <v>308</v>
      </c>
      <c r="G56" s="4" t="s">
        <v>260</v>
      </c>
      <c r="H56" s="278"/>
      <c r="K56" s="4">
        <v>1</v>
      </c>
      <c r="L56" s="4">
        <v>1</v>
      </c>
      <c r="R56" s="80">
        <f>(K56*450)+(L56*450)+(M56*450)+(N56*80)+(O56*100)+(P56*150)+(Q56*280)</f>
        <v>900</v>
      </c>
      <c r="S56" s="83"/>
      <c r="T56" s="80">
        <f>R56-S56</f>
        <v>900</v>
      </c>
      <c r="W56" s="278"/>
      <c r="Y56" s="9"/>
    </row>
    <row r="57" spans="1:30" s="261" customFormat="1" ht="15" customHeight="1" x14ac:dyDescent="0.2">
      <c r="A57" s="3">
        <v>50</v>
      </c>
      <c r="B57" s="3">
        <v>82</v>
      </c>
      <c r="C57" s="279" t="s">
        <v>1</v>
      </c>
      <c r="D57" s="279"/>
      <c r="E57" s="94" t="s">
        <v>553</v>
      </c>
      <c r="F57" s="94" t="s">
        <v>309</v>
      </c>
      <c r="G57" s="278" t="s">
        <v>260</v>
      </c>
      <c r="H57" s="278"/>
      <c r="I57" s="278"/>
      <c r="J57" s="278"/>
      <c r="K57" s="278">
        <v>1</v>
      </c>
      <c r="L57" s="278">
        <v>1</v>
      </c>
      <c r="M57" s="278"/>
      <c r="N57" s="278"/>
      <c r="O57" s="278"/>
      <c r="P57" s="278"/>
      <c r="Q57" s="278"/>
      <c r="R57" s="80">
        <f>(K57*450)+(L57*450)+(M57*450)+(N57*80)+(O57*100)+(P57*150)+(Q57*280)</f>
        <v>900</v>
      </c>
      <c r="S57" s="83"/>
      <c r="T57" s="80">
        <f>R57-S57</f>
        <v>900</v>
      </c>
      <c r="U57" s="278"/>
      <c r="V57" s="278"/>
      <c r="W57" s="278"/>
      <c r="X57" s="278"/>
      <c r="Y57" s="9"/>
      <c r="Z57" s="264"/>
      <c r="AA57" s="264"/>
      <c r="AB57" s="264"/>
      <c r="AC57" s="264"/>
      <c r="AD57" s="264"/>
    </row>
    <row r="58" spans="1:30" ht="15" customHeight="1" x14ac:dyDescent="0.2">
      <c r="A58" s="3">
        <v>51</v>
      </c>
      <c r="B58" s="3">
        <v>61</v>
      </c>
      <c r="C58" s="5" t="s">
        <v>4</v>
      </c>
      <c r="E58" s="100" t="s">
        <v>322</v>
      </c>
      <c r="F58" s="97" t="s">
        <v>315</v>
      </c>
      <c r="G58" s="4" t="s">
        <v>203</v>
      </c>
      <c r="H58" s="278" t="s">
        <v>568</v>
      </c>
      <c r="K58" s="4">
        <v>1</v>
      </c>
      <c r="L58" s="4">
        <v>1</v>
      </c>
      <c r="R58" s="80">
        <f>(K58*450)+(L58*450)+(M58*450)+(N58*80)+(O58*100)+(P58*150)+(Q58*280)</f>
        <v>900</v>
      </c>
      <c r="S58" s="83">
        <v>900</v>
      </c>
      <c r="T58" s="80">
        <f>R58-S58</f>
        <v>0</v>
      </c>
      <c r="V58" s="4" t="s">
        <v>399</v>
      </c>
      <c r="W58" s="278" t="s">
        <v>325</v>
      </c>
      <c r="Y58" s="278"/>
    </row>
    <row r="59" spans="1:30" ht="15.75" customHeight="1" x14ac:dyDescent="0.25">
      <c r="A59" s="3">
        <v>52</v>
      </c>
      <c r="B59" s="3">
        <v>62</v>
      </c>
      <c r="C59" s="5" t="s">
        <v>152</v>
      </c>
      <c r="E59" s="100" t="s">
        <v>321</v>
      </c>
      <c r="F59" s="97" t="s">
        <v>316</v>
      </c>
      <c r="G59" s="4" t="s">
        <v>203</v>
      </c>
      <c r="H59" s="278" t="s">
        <v>569</v>
      </c>
      <c r="K59" s="4">
        <v>1</v>
      </c>
      <c r="R59" s="80">
        <f>(K59*450)+(L59*450)+(M59*450)+(N59*80)+(O59*100)+(P59*150)+(Q59*280)</f>
        <v>450</v>
      </c>
      <c r="S59" s="83">
        <v>450</v>
      </c>
      <c r="T59" s="80">
        <f>R59-S59</f>
        <v>0</v>
      </c>
      <c r="U59" s="98" t="s">
        <v>300</v>
      </c>
      <c r="V59" s="98"/>
      <c r="W59" s="278"/>
      <c r="Y59" s="18"/>
    </row>
    <row r="60" spans="1:30" ht="15.75" customHeight="1" x14ac:dyDescent="0.25">
      <c r="A60" s="3">
        <v>53</v>
      </c>
      <c r="B60" s="3">
        <v>63</v>
      </c>
      <c r="C60" s="5" t="s">
        <v>1</v>
      </c>
      <c r="E60" s="100" t="s">
        <v>320</v>
      </c>
      <c r="F60" s="97" t="s">
        <v>571</v>
      </c>
      <c r="G60" s="4" t="s">
        <v>203</v>
      </c>
      <c r="H60" s="278" t="s">
        <v>570</v>
      </c>
      <c r="K60" s="4">
        <v>1</v>
      </c>
      <c r="L60" s="4">
        <v>1</v>
      </c>
      <c r="R60" s="80">
        <f>(K60*450)+(L60*450)+(M60*450)+(N60*80)+(O60*100)+(P60*150)+(Q60*280)</f>
        <v>900</v>
      </c>
      <c r="S60" s="83">
        <v>900</v>
      </c>
      <c r="T60" s="80">
        <f>R60-S60</f>
        <v>0</v>
      </c>
      <c r="U60" s="98" t="s">
        <v>300</v>
      </c>
      <c r="V60" s="98"/>
      <c r="W60" s="278"/>
      <c r="Y60" s="9"/>
    </row>
    <row r="61" spans="1:30" ht="15" customHeight="1" x14ac:dyDescent="0.2">
      <c r="A61" s="3">
        <v>54</v>
      </c>
      <c r="B61" s="3">
        <v>64</v>
      </c>
      <c r="C61" s="279" t="s">
        <v>323</v>
      </c>
      <c r="D61" s="279"/>
      <c r="E61" s="96" t="s">
        <v>319</v>
      </c>
      <c r="F61" s="247" t="s">
        <v>318</v>
      </c>
      <c r="G61" s="278" t="s">
        <v>203</v>
      </c>
      <c r="H61" s="278"/>
      <c r="I61" s="278"/>
      <c r="J61" s="278"/>
      <c r="K61" s="278">
        <v>1</v>
      </c>
      <c r="L61" s="278">
        <v>1</v>
      </c>
      <c r="M61" s="278"/>
      <c r="N61" s="278"/>
      <c r="O61" s="278"/>
      <c r="P61" s="278"/>
      <c r="Q61" s="278"/>
      <c r="R61" s="80">
        <f>(K61*450)+(L61*450)+(M61*450)+(N61*80)+(O61*100)+(P61*150)+(Q61*280)</f>
        <v>900</v>
      </c>
      <c r="S61" s="83"/>
      <c r="T61" s="80">
        <f>R61-S61</f>
        <v>900</v>
      </c>
      <c r="U61" s="278"/>
      <c r="V61" s="278"/>
      <c r="W61" s="278"/>
      <c r="X61" s="278"/>
      <c r="Y61" s="10"/>
    </row>
    <row r="62" spans="1:30" ht="15" customHeight="1" x14ac:dyDescent="0.2">
      <c r="A62" s="3">
        <v>55</v>
      </c>
      <c r="B62" s="3">
        <v>50</v>
      </c>
      <c r="E62" s="244" t="s">
        <v>326</v>
      </c>
      <c r="F62" s="244" t="s">
        <v>326</v>
      </c>
      <c r="G62" s="4" t="s">
        <v>214</v>
      </c>
      <c r="H62" s="278"/>
      <c r="K62" s="4">
        <v>1</v>
      </c>
      <c r="R62" s="80">
        <f>(K62*450)+(L62*450)+(M62*450)+(N62*80)+(O62*100)+(P62*150)+(Q62*280)</f>
        <v>450</v>
      </c>
      <c r="S62" s="83">
        <v>450</v>
      </c>
      <c r="T62" s="80">
        <f>R62-S62</f>
        <v>0</v>
      </c>
      <c r="U62" s="278"/>
      <c r="V62" s="278" t="s">
        <v>417</v>
      </c>
      <c r="W62" s="278" t="s">
        <v>329</v>
      </c>
      <c r="Y62" s="9"/>
    </row>
    <row r="63" spans="1:30" ht="15" customHeight="1" x14ac:dyDescent="0.2">
      <c r="A63" s="3">
        <v>56</v>
      </c>
      <c r="B63" s="3">
        <v>92</v>
      </c>
      <c r="C63" s="279" t="s">
        <v>152</v>
      </c>
      <c r="D63" s="279"/>
      <c r="E63" s="101" t="s">
        <v>334</v>
      </c>
      <c r="F63" s="101" t="s">
        <v>327</v>
      </c>
      <c r="G63" s="278" t="s">
        <v>214</v>
      </c>
      <c r="H63" s="278" t="s">
        <v>328</v>
      </c>
      <c r="I63" s="278"/>
      <c r="J63" s="278"/>
      <c r="K63" s="278">
        <v>1</v>
      </c>
      <c r="L63" s="278">
        <v>1</v>
      </c>
      <c r="M63" s="278"/>
      <c r="N63" s="278"/>
      <c r="O63" s="278"/>
      <c r="P63" s="278"/>
      <c r="Q63" s="278"/>
      <c r="R63" s="80">
        <f>(K63*450)+(L63*450)+(M63*450)+(N63*80)+(O63*100)+(P63*150)+(Q63*280)</f>
        <v>900</v>
      </c>
      <c r="S63" s="83">
        <v>900</v>
      </c>
      <c r="T63" s="80">
        <f>R63-S63</f>
        <v>0</v>
      </c>
      <c r="U63" s="278"/>
      <c r="V63" s="278" t="s">
        <v>454</v>
      </c>
      <c r="W63" s="278" t="s">
        <v>330</v>
      </c>
      <c r="X63" s="278"/>
      <c r="Y63" s="9"/>
    </row>
    <row r="64" spans="1:30" ht="15" customHeight="1" x14ac:dyDescent="0.2">
      <c r="A64" s="3">
        <v>57</v>
      </c>
      <c r="B64" s="3">
        <v>3</v>
      </c>
      <c r="C64" s="5" t="s">
        <v>152</v>
      </c>
      <c r="E64" s="92" t="s">
        <v>335</v>
      </c>
      <c r="F64" s="92" t="s">
        <v>331</v>
      </c>
      <c r="G64" s="4" t="s">
        <v>205</v>
      </c>
      <c r="H64" s="278"/>
      <c r="I64" s="278"/>
      <c r="J64" s="278"/>
      <c r="K64" s="4">
        <v>1</v>
      </c>
      <c r="R64" s="80">
        <f>(K64*450)+(L64*450)+(M64*450)+(N64*80)+(O64*100)+(P64*150)+(Q64*280)</f>
        <v>450</v>
      </c>
      <c r="S64" s="83">
        <v>450</v>
      </c>
      <c r="T64" s="80">
        <f>R64-S64</f>
        <v>0</v>
      </c>
      <c r="U64" s="278" t="s">
        <v>336</v>
      </c>
      <c r="V64" s="278"/>
      <c r="W64" s="278"/>
      <c r="Y64" s="278"/>
    </row>
    <row r="65" spans="1:25" ht="15" customHeight="1" x14ac:dyDescent="0.2">
      <c r="A65" s="3">
        <v>58</v>
      </c>
      <c r="B65" s="3">
        <v>85</v>
      </c>
      <c r="C65" s="5" t="s">
        <v>4</v>
      </c>
      <c r="E65" s="100" t="s">
        <v>333</v>
      </c>
      <c r="F65" s="97" t="s">
        <v>332</v>
      </c>
      <c r="G65" s="4" t="s">
        <v>205</v>
      </c>
      <c r="K65" s="4">
        <v>1</v>
      </c>
      <c r="R65" s="80">
        <f>(K65*450)+(L65*450)+(M65*450)+(N65*80)+(O65*100)+(P65*150)+(Q65*280)</f>
        <v>450</v>
      </c>
      <c r="S65" s="83">
        <v>450</v>
      </c>
      <c r="T65" s="80">
        <f>R65-S65</f>
        <v>0</v>
      </c>
      <c r="V65" s="278" t="s">
        <v>417</v>
      </c>
      <c r="W65" s="278" t="s">
        <v>337</v>
      </c>
      <c r="Y65" s="9"/>
    </row>
    <row r="66" spans="1:25" ht="15" customHeight="1" x14ac:dyDescent="0.2">
      <c r="A66" s="3">
        <v>59</v>
      </c>
      <c r="B66" s="3">
        <v>66</v>
      </c>
      <c r="C66" s="5" t="s">
        <v>140</v>
      </c>
      <c r="E66" s="102" t="s">
        <v>551</v>
      </c>
      <c r="F66" s="102" t="s">
        <v>339</v>
      </c>
      <c r="G66" s="4" t="s">
        <v>211</v>
      </c>
      <c r="H66" s="278"/>
      <c r="I66" s="278"/>
      <c r="J66" s="278"/>
      <c r="K66" s="4">
        <v>1</v>
      </c>
      <c r="R66" s="80">
        <f>(K66*450)+(L66*450)+(M66*450)+(N66*80)+(O66*100)+(P66*150)+(Q66*280)</f>
        <v>450</v>
      </c>
      <c r="S66" s="83">
        <v>450</v>
      </c>
      <c r="T66" s="80">
        <f>R66-S66</f>
        <v>0</v>
      </c>
      <c r="U66" s="278"/>
      <c r="V66" s="278" t="s">
        <v>456</v>
      </c>
      <c r="W66" s="278" t="s">
        <v>343</v>
      </c>
      <c r="Y66" s="9"/>
    </row>
    <row r="67" spans="1:25" ht="15" customHeight="1" x14ac:dyDescent="0.2">
      <c r="A67" s="3">
        <v>60</v>
      </c>
      <c r="B67" s="3">
        <v>75</v>
      </c>
      <c r="C67" s="5" t="s">
        <v>7</v>
      </c>
      <c r="E67" s="100" t="s">
        <v>341</v>
      </c>
      <c r="F67" s="100" t="s">
        <v>340</v>
      </c>
      <c r="G67" s="4" t="s">
        <v>211</v>
      </c>
      <c r="H67" s="278" t="s">
        <v>342</v>
      </c>
      <c r="I67" s="278"/>
      <c r="J67" s="278"/>
      <c r="K67" s="4">
        <v>1</v>
      </c>
      <c r="L67" s="4">
        <v>1</v>
      </c>
      <c r="Q67" s="4">
        <v>2</v>
      </c>
      <c r="R67" s="80">
        <f>(K67*450)+(L67*450)+(M67*450)+(N67*80)+(O67*100)+(P67*150)+(Q67*280)</f>
        <v>1460</v>
      </c>
      <c r="S67" s="83"/>
      <c r="T67" s="80">
        <f>R67-S67</f>
        <v>1460</v>
      </c>
      <c r="Y67" s="19"/>
    </row>
    <row r="68" spans="1:25" ht="15" customHeight="1" x14ac:dyDescent="0.2">
      <c r="A68" s="3">
        <v>61</v>
      </c>
      <c r="B68" s="3">
        <v>65</v>
      </c>
      <c r="C68" s="5" t="s">
        <v>1</v>
      </c>
      <c r="E68" s="281" t="s">
        <v>344</v>
      </c>
      <c r="F68" s="281" t="s">
        <v>345</v>
      </c>
      <c r="G68" s="4" t="s">
        <v>212</v>
      </c>
      <c r="H68" s="278"/>
      <c r="I68" s="278"/>
      <c r="J68" s="278"/>
      <c r="K68" s="4">
        <v>1</v>
      </c>
      <c r="O68" s="4">
        <v>1</v>
      </c>
      <c r="R68" s="80">
        <f>(K68*450)+(L68*450)+(M68*450)+(N68*80)+(O68*100)+(P68*150)+(Q68*280)</f>
        <v>550</v>
      </c>
      <c r="S68" s="83">
        <v>550</v>
      </c>
      <c r="T68" s="80">
        <f>R68-S68</f>
        <v>0</v>
      </c>
      <c r="V68" s="278" t="s">
        <v>455</v>
      </c>
      <c r="W68" s="278" t="s">
        <v>346</v>
      </c>
      <c r="Y68" s="9"/>
    </row>
    <row r="69" spans="1:25" ht="15" customHeight="1" x14ac:dyDescent="0.2">
      <c r="A69" s="3">
        <v>62</v>
      </c>
      <c r="B69" s="3">
        <v>14</v>
      </c>
      <c r="C69" s="5" t="s">
        <v>152</v>
      </c>
      <c r="E69" s="281" t="s">
        <v>347</v>
      </c>
      <c r="F69" s="281" t="s">
        <v>348</v>
      </c>
      <c r="G69" s="4" t="s">
        <v>218</v>
      </c>
      <c r="H69" s="278"/>
      <c r="K69" s="4">
        <v>1</v>
      </c>
      <c r="R69" s="80">
        <f>(K69*450)+(L69*450)+(M69*450)+(N69*80)+(O69*100)+(P69*150)+(Q69*280)</f>
        <v>450</v>
      </c>
      <c r="S69" s="83">
        <v>450</v>
      </c>
      <c r="T69" s="80">
        <f>R69-S69</f>
        <v>0</v>
      </c>
      <c r="U69" s="278"/>
      <c r="V69" s="278" t="s">
        <v>349</v>
      </c>
      <c r="W69" s="278" t="s">
        <v>350</v>
      </c>
      <c r="Y69" s="278"/>
    </row>
    <row r="70" spans="1:25" ht="15" customHeight="1" x14ac:dyDescent="0.2">
      <c r="A70" s="3">
        <v>63</v>
      </c>
      <c r="B70" s="3">
        <v>5</v>
      </c>
      <c r="C70" s="5" t="s">
        <v>104</v>
      </c>
      <c r="E70" s="280" t="s">
        <v>351</v>
      </c>
      <c r="F70" s="280" t="s">
        <v>352</v>
      </c>
      <c r="G70" s="4" t="s">
        <v>208</v>
      </c>
      <c r="H70" s="278"/>
      <c r="K70" s="4">
        <v>1</v>
      </c>
      <c r="R70" s="80">
        <f>(K70*450)+(L70*450)+(M70*450)+(N70*80)+(O70*100)+(P70*150)+(Q70*280)</f>
        <v>450</v>
      </c>
      <c r="S70" s="83">
        <v>450</v>
      </c>
      <c r="T70" s="80">
        <f>R70-S70</f>
        <v>0</v>
      </c>
      <c r="V70" s="108"/>
      <c r="W70" s="109"/>
      <c r="Y70" s="9"/>
    </row>
    <row r="71" spans="1:25" ht="15" customHeight="1" x14ac:dyDescent="0.2">
      <c r="A71" s="3">
        <v>64</v>
      </c>
      <c r="B71" s="3">
        <v>6</v>
      </c>
      <c r="C71" s="5" t="s">
        <v>1</v>
      </c>
      <c r="E71" s="92" t="s">
        <v>366</v>
      </c>
      <c r="F71" s="281" t="s">
        <v>345</v>
      </c>
      <c r="G71" s="4" t="s">
        <v>208</v>
      </c>
      <c r="H71" s="278"/>
      <c r="K71" s="4">
        <v>1</v>
      </c>
      <c r="R71" s="80">
        <f>(K71*450)+(L71*450)+(M71*450)+(N71*80)+(O71*100)+(P71*150)+(Q71*280)</f>
        <v>450</v>
      </c>
      <c r="S71" s="83">
        <v>450</v>
      </c>
      <c r="T71" s="80">
        <f>R71-S71</f>
        <v>0</v>
      </c>
      <c r="U71" s="278"/>
      <c r="V71" s="108" t="s">
        <v>410</v>
      </c>
      <c r="W71" s="109">
        <v>442257</v>
      </c>
      <c r="Y71" s="9"/>
    </row>
    <row r="72" spans="1:25" ht="15" customHeight="1" x14ac:dyDescent="0.2">
      <c r="A72" s="3">
        <v>65</v>
      </c>
      <c r="B72" s="3">
        <v>9</v>
      </c>
      <c r="C72" s="5" t="s">
        <v>152</v>
      </c>
      <c r="E72" s="92" t="s">
        <v>353</v>
      </c>
      <c r="F72" s="280" t="s">
        <v>376</v>
      </c>
      <c r="G72" s="4" t="s">
        <v>208</v>
      </c>
      <c r="H72" s="105" t="s">
        <v>391</v>
      </c>
      <c r="I72" s="129"/>
      <c r="J72" s="129"/>
      <c r="K72" s="4">
        <v>1</v>
      </c>
      <c r="L72" s="4">
        <v>1</v>
      </c>
      <c r="R72" s="80">
        <f>(K72*450)+(L72*450)+(M72*450)+(N72*80)+(O72*100)+(P72*150)+(Q72*280)</f>
        <v>900</v>
      </c>
      <c r="S72" s="83">
        <v>900</v>
      </c>
      <c r="T72" s="80">
        <f>R72-S72</f>
        <v>0</v>
      </c>
      <c r="V72" s="108" t="s">
        <v>411</v>
      </c>
      <c r="W72" s="109">
        <v>682267</v>
      </c>
      <c r="X72" s="278"/>
      <c r="Y72" s="278"/>
    </row>
    <row r="73" spans="1:25" ht="15" customHeight="1" x14ac:dyDescent="0.2">
      <c r="A73" s="3">
        <v>66</v>
      </c>
      <c r="B73" s="3">
        <v>12</v>
      </c>
      <c r="C73" s="5" t="s">
        <v>1</v>
      </c>
      <c r="E73" s="95" t="s">
        <v>354</v>
      </c>
      <c r="F73" s="280" t="s">
        <v>377</v>
      </c>
      <c r="G73" s="4" t="s">
        <v>208</v>
      </c>
      <c r="H73" s="105"/>
      <c r="I73" s="129"/>
      <c r="J73" s="129"/>
      <c r="K73" s="4">
        <v>1</v>
      </c>
      <c r="R73" s="80">
        <f>(K73*450)+(L73*450)+(M73*450)+(N73*80)+(O73*100)+(P73*150)+(Q73*280)</f>
        <v>450</v>
      </c>
      <c r="S73" s="83">
        <v>450</v>
      </c>
      <c r="T73" s="80">
        <f>R73-S73</f>
        <v>0</v>
      </c>
      <c r="V73" s="108" t="s">
        <v>412</v>
      </c>
      <c r="W73" s="109">
        <v>604742</v>
      </c>
      <c r="X73" s="278"/>
      <c r="Y73" s="9"/>
    </row>
    <row r="74" spans="1:25" ht="15" customHeight="1" x14ac:dyDescent="0.2">
      <c r="A74" s="3">
        <v>67</v>
      </c>
      <c r="B74" s="3">
        <v>13</v>
      </c>
      <c r="C74" s="5" t="s">
        <v>3</v>
      </c>
      <c r="E74" s="95" t="s">
        <v>365</v>
      </c>
      <c r="F74" s="278" t="s">
        <v>378</v>
      </c>
      <c r="G74" s="4" t="s">
        <v>208</v>
      </c>
      <c r="H74" s="105" t="s">
        <v>392</v>
      </c>
      <c r="I74" s="129"/>
      <c r="J74" s="129"/>
      <c r="K74" s="4">
        <v>1</v>
      </c>
      <c r="L74" s="4">
        <v>1</v>
      </c>
      <c r="R74" s="80">
        <f>(K74*450)+(L74*450)+(M74*450)+(N74*80)+(O74*100)+(P74*150)+(Q74*280)</f>
        <v>900</v>
      </c>
      <c r="S74" s="83">
        <v>900</v>
      </c>
      <c r="T74" s="80">
        <f>R74-S74</f>
        <v>0</v>
      </c>
      <c r="U74" s="278"/>
      <c r="V74" s="108" t="s">
        <v>413</v>
      </c>
      <c r="W74" s="318">
        <v>422544</v>
      </c>
      <c r="X74" s="278"/>
      <c r="Y74" s="9"/>
    </row>
    <row r="75" spans="1:25" ht="15" customHeight="1" x14ac:dyDescent="0.2">
      <c r="A75" s="3">
        <v>68</v>
      </c>
      <c r="B75" s="3">
        <v>15</v>
      </c>
      <c r="E75" s="95" t="s">
        <v>355</v>
      </c>
      <c r="F75" s="95" t="s">
        <v>355</v>
      </c>
      <c r="G75" s="4" t="s">
        <v>208</v>
      </c>
      <c r="H75" s="105"/>
      <c r="I75" s="129"/>
      <c r="J75" s="129"/>
      <c r="K75" s="4">
        <v>1</v>
      </c>
      <c r="R75" s="80">
        <f>(K75*450)+(L75*450)+(M75*450)+(N75*80)+(O75*100)+(P75*150)+(Q75*280)</f>
        <v>450</v>
      </c>
      <c r="S75" s="83">
        <v>450</v>
      </c>
      <c r="T75" s="80">
        <f>R75-S75</f>
        <v>0</v>
      </c>
      <c r="U75" s="278"/>
      <c r="V75" s="110" t="s">
        <v>410</v>
      </c>
      <c r="W75" s="111">
        <v>291737</v>
      </c>
      <c r="X75" s="278"/>
      <c r="Y75" s="278"/>
    </row>
    <row r="76" spans="1:25" ht="15" customHeight="1" x14ac:dyDescent="0.2">
      <c r="A76" s="3">
        <v>69</v>
      </c>
      <c r="B76" s="3">
        <v>16</v>
      </c>
      <c r="C76" s="5" t="s">
        <v>104</v>
      </c>
      <c r="E76" s="95" t="s">
        <v>356</v>
      </c>
      <c r="F76" s="95" t="s">
        <v>356</v>
      </c>
      <c r="G76" s="4" t="s">
        <v>208</v>
      </c>
      <c r="H76" s="105" t="s">
        <v>393</v>
      </c>
      <c r="I76" s="129"/>
      <c r="J76" s="129"/>
      <c r="K76" s="4">
        <v>1</v>
      </c>
      <c r="L76" s="4">
        <v>1</v>
      </c>
      <c r="R76" s="80">
        <f>(K76*450)+(L76*450)+(M76*450)+(N76*80)+(O76*100)+(P76*150)+(Q76*280)</f>
        <v>900</v>
      </c>
      <c r="S76" s="83">
        <v>900</v>
      </c>
      <c r="T76" s="80">
        <f>R76-S76</f>
        <v>0</v>
      </c>
      <c r="U76" s="278"/>
      <c r="V76" s="110" t="s">
        <v>412</v>
      </c>
      <c r="W76" s="110" t="s">
        <v>418</v>
      </c>
      <c r="Y76" s="9"/>
    </row>
    <row r="77" spans="1:25" x14ac:dyDescent="0.2">
      <c r="A77" s="3">
        <v>70</v>
      </c>
      <c r="B77" s="3">
        <v>17</v>
      </c>
      <c r="C77" s="5" t="s">
        <v>1</v>
      </c>
      <c r="E77" s="95" t="s">
        <v>357</v>
      </c>
      <c r="F77" s="95" t="s">
        <v>379</v>
      </c>
      <c r="G77" s="4" t="s">
        <v>208</v>
      </c>
      <c r="H77" s="105" t="s">
        <v>394</v>
      </c>
      <c r="I77" s="129"/>
      <c r="J77" s="129"/>
      <c r="K77" s="4">
        <v>1</v>
      </c>
      <c r="L77" s="4">
        <v>1</v>
      </c>
      <c r="R77" s="80">
        <f>(K77*450)+(L77*450)+(M77*450)+(N77*80)+(O77*100)+(P77*150)+(Q77*280)</f>
        <v>900</v>
      </c>
      <c r="S77" s="83">
        <v>900</v>
      </c>
      <c r="T77" s="80">
        <f>R77-S77</f>
        <v>0</v>
      </c>
      <c r="V77" s="111"/>
      <c r="W77" s="319"/>
      <c r="Y77" s="9"/>
    </row>
    <row r="78" spans="1:25" ht="15" customHeight="1" x14ac:dyDescent="0.25">
      <c r="A78" s="3">
        <v>71</v>
      </c>
      <c r="B78" s="3">
        <v>26</v>
      </c>
      <c r="C78" s="279"/>
      <c r="D78" s="279"/>
      <c r="E78" s="92" t="s">
        <v>358</v>
      </c>
      <c r="F78" s="91" t="s">
        <v>380</v>
      </c>
      <c r="G78" s="278" t="s">
        <v>208</v>
      </c>
      <c r="H78" s="106"/>
      <c r="I78" s="127"/>
      <c r="J78" s="127"/>
      <c r="K78" s="278">
        <v>1</v>
      </c>
      <c r="L78" s="278"/>
      <c r="M78" s="278"/>
      <c r="N78" s="278"/>
      <c r="O78" s="278"/>
      <c r="P78" s="278">
        <v>1</v>
      </c>
      <c r="Q78" s="278"/>
      <c r="R78" s="80">
        <f>(K78*450)+(L78*450)+(M78*450)+(N78*80)+(O78*100)+(P78*150)+(Q78*280)</f>
        <v>600</v>
      </c>
      <c r="S78" s="83">
        <v>600</v>
      </c>
      <c r="T78" s="80">
        <f>R78-S78</f>
        <v>0</v>
      </c>
      <c r="U78" s="98" t="s">
        <v>300</v>
      </c>
      <c r="V78" s="111"/>
      <c r="W78" s="111"/>
      <c r="X78" s="278"/>
      <c r="Y78" s="9"/>
    </row>
    <row r="79" spans="1:25" ht="15" customHeight="1" x14ac:dyDescent="0.2">
      <c r="A79" s="3">
        <v>72</v>
      </c>
      <c r="B79" s="3">
        <v>27</v>
      </c>
      <c r="E79" s="103" t="s">
        <v>359</v>
      </c>
      <c r="F79" s="91" t="s">
        <v>381</v>
      </c>
      <c r="G79" s="4" t="s">
        <v>208</v>
      </c>
      <c r="H79" s="106"/>
      <c r="I79" s="127"/>
      <c r="J79" s="127"/>
      <c r="K79" s="4">
        <v>1</v>
      </c>
      <c r="R79" s="80">
        <f>(K79*450)+(L79*450)+(M79*450)+(N79*80)+(O79*100)+(P79*150)+(Q79*280)</f>
        <v>450</v>
      </c>
      <c r="S79" s="83">
        <v>450</v>
      </c>
      <c r="T79" s="80">
        <f>R79-S79</f>
        <v>0</v>
      </c>
      <c r="U79" s="278"/>
      <c r="V79" s="110" t="s">
        <v>349</v>
      </c>
      <c r="W79" s="111">
        <v>381699</v>
      </c>
      <c r="Y79" s="278"/>
    </row>
    <row r="80" spans="1:25" ht="15" customHeight="1" x14ac:dyDescent="0.2">
      <c r="A80" s="3">
        <v>73</v>
      </c>
      <c r="B80" s="3">
        <v>48</v>
      </c>
      <c r="E80" s="103" t="s">
        <v>360</v>
      </c>
      <c r="F80" s="91" t="s">
        <v>382</v>
      </c>
      <c r="G80" s="4" t="s">
        <v>208</v>
      </c>
      <c r="H80" s="106"/>
      <c r="I80" s="127"/>
      <c r="J80" s="127"/>
      <c r="K80" s="4">
        <v>1</v>
      </c>
      <c r="R80" s="80">
        <f>(K80*450)+(L80*450)+(M80*450)+(N80*80)+(O80*100)+(P80*150)+(Q80*280)</f>
        <v>450</v>
      </c>
      <c r="S80" s="83">
        <v>450</v>
      </c>
      <c r="T80" s="80">
        <f>R80-S80</f>
        <v>0</v>
      </c>
      <c r="V80" s="111" t="s">
        <v>414</v>
      </c>
      <c r="W80" s="111">
        <v>801413</v>
      </c>
      <c r="Y80" s="278"/>
    </row>
    <row r="81" spans="1:26" ht="15" customHeight="1" x14ac:dyDescent="0.2">
      <c r="A81" s="3">
        <v>74</v>
      </c>
      <c r="B81" s="3">
        <v>52</v>
      </c>
      <c r="E81" s="103" t="s">
        <v>361</v>
      </c>
      <c r="F81" s="91" t="s">
        <v>384</v>
      </c>
      <c r="G81" s="4" t="s">
        <v>208</v>
      </c>
      <c r="H81" s="106"/>
      <c r="I81" s="127"/>
      <c r="J81" s="127"/>
      <c r="K81" s="4">
        <v>1</v>
      </c>
      <c r="R81" s="80">
        <f>(K81*450)+(L81*450)+(M81*450)+(N81*80)+(O81*100)+(P81*150)+(Q81*280)</f>
        <v>450</v>
      </c>
      <c r="S81" s="83">
        <v>450</v>
      </c>
      <c r="T81" s="80">
        <f>R81-S81</f>
        <v>0</v>
      </c>
      <c r="V81" s="111" t="s">
        <v>415</v>
      </c>
      <c r="W81" s="111">
        <v>800147</v>
      </c>
      <c r="Y81" s="19"/>
    </row>
    <row r="82" spans="1:26" ht="15" customHeight="1" x14ac:dyDescent="0.25">
      <c r="A82" s="3">
        <v>75</v>
      </c>
      <c r="B82" s="3">
        <v>59</v>
      </c>
      <c r="E82" s="103" t="s">
        <v>386</v>
      </c>
      <c r="F82" s="91"/>
      <c r="G82" s="4" t="s">
        <v>208</v>
      </c>
      <c r="H82" s="106"/>
      <c r="I82" s="127"/>
      <c r="J82" s="127"/>
      <c r="K82" s="4">
        <v>1</v>
      </c>
      <c r="R82" s="80">
        <f>(K82*450)+(L82*450)+(M82*450)+(N82*80)+(O82*100)+(P82*150)+(Q82*280)</f>
        <v>450</v>
      </c>
      <c r="S82" s="83">
        <v>450</v>
      </c>
      <c r="T82" s="80">
        <f>R82-S82</f>
        <v>0</v>
      </c>
      <c r="U82" s="98" t="s">
        <v>300</v>
      </c>
      <c r="V82" s="111"/>
      <c r="W82" s="111"/>
      <c r="Y82" s="9"/>
    </row>
    <row r="83" spans="1:26" ht="15" customHeight="1" x14ac:dyDescent="0.2">
      <c r="A83" s="3">
        <v>76</v>
      </c>
      <c r="B83" s="3">
        <v>86</v>
      </c>
      <c r="C83" s="5" t="s">
        <v>104</v>
      </c>
      <c r="E83" s="103" t="s">
        <v>367</v>
      </c>
      <c r="F83" s="103" t="s">
        <v>385</v>
      </c>
      <c r="G83" s="4" t="s">
        <v>208</v>
      </c>
      <c r="H83" s="278"/>
      <c r="I83" s="278"/>
      <c r="J83" s="278"/>
      <c r="K83" s="4">
        <v>1</v>
      </c>
      <c r="R83" s="80">
        <f>(K83*450)+(L83*450)+(M83*450)+(N83*80)+(O83*100)+(P83*150)+(Q83*280)</f>
        <v>450</v>
      </c>
      <c r="S83" s="83">
        <v>450</v>
      </c>
      <c r="T83" s="80">
        <f>R83-S83</f>
        <v>0</v>
      </c>
      <c r="U83" s="278"/>
      <c r="V83" s="111" t="s">
        <v>416</v>
      </c>
      <c r="W83" s="111">
        <v>201627</v>
      </c>
      <c r="X83" s="278"/>
      <c r="Y83" s="9"/>
    </row>
    <row r="84" spans="1:26" ht="15" customHeight="1" x14ac:dyDescent="0.2">
      <c r="A84" s="3">
        <v>77</v>
      </c>
      <c r="B84" s="3">
        <v>87</v>
      </c>
      <c r="C84" s="5" t="s">
        <v>1</v>
      </c>
      <c r="E84" s="103" t="s">
        <v>362</v>
      </c>
      <c r="F84" s="103" t="s">
        <v>362</v>
      </c>
      <c r="G84" s="4" t="s">
        <v>208</v>
      </c>
      <c r="H84" s="106"/>
      <c r="I84" s="127"/>
      <c r="J84" s="127"/>
      <c r="K84" s="4">
        <v>1</v>
      </c>
      <c r="R84" s="80">
        <f>(K84*450)+(L84*450)+(M84*450)+(N84*80)+(O84*100)+(P84*150)+(Q84*280)</f>
        <v>450</v>
      </c>
      <c r="S84" s="83">
        <v>450</v>
      </c>
      <c r="T84" s="80">
        <f>R84-S84</f>
        <v>0</v>
      </c>
      <c r="U84" s="278"/>
      <c r="V84" s="111" t="s">
        <v>413</v>
      </c>
      <c r="W84" s="111">
        <v>755481</v>
      </c>
      <c r="Y84" s="9"/>
    </row>
    <row r="85" spans="1:26" ht="15" customHeight="1" x14ac:dyDescent="0.2">
      <c r="A85" s="3">
        <v>78</v>
      </c>
      <c r="B85" s="3">
        <v>84</v>
      </c>
      <c r="C85" s="5" t="s">
        <v>6</v>
      </c>
      <c r="E85" s="103" t="s">
        <v>363</v>
      </c>
      <c r="F85" s="103" t="s">
        <v>363</v>
      </c>
      <c r="G85" s="4" t="s">
        <v>208</v>
      </c>
      <c r="H85" s="106" t="s">
        <v>573</v>
      </c>
      <c r="I85" s="127"/>
      <c r="J85" s="127"/>
      <c r="K85" s="4">
        <v>1</v>
      </c>
      <c r="L85" s="4">
        <v>1</v>
      </c>
      <c r="R85" s="80">
        <f>(K85*450)+(L85*450)+(M85*450)+(N85*80)+(O85*100)+(P85*150)+(Q85*280)</f>
        <v>900</v>
      </c>
      <c r="S85" s="83">
        <v>900</v>
      </c>
      <c r="T85" s="80">
        <f>R85-S85</f>
        <v>0</v>
      </c>
      <c r="U85" s="278"/>
      <c r="V85" s="111" t="s">
        <v>417</v>
      </c>
      <c r="W85" s="111">
        <v>188925</v>
      </c>
      <c r="X85" s="278"/>
      <c r="Y85" s="9"/>
    </row>
    <row r="86" spans="1:26" ht="15" customHeight="1" x14ac:dyDescent="0.2">
      <c r="A86" s="3">
        <v>79</v>
      </c>
      <c r="B86" s="3">
        <v>88</v>
      </c>
      <c r="C86" s="5" t="s">
        <v>1</v>
      </c>
      <c r="E86" s="103" t="s">
        <v>552</v>
      </c>
      <c r="F86" s="91" t="s">
        <v>383</v>
      </c>
      <c r="G86" s="4" t="s">
        <v>208</v>
      </c>
      <c r="H86" s="106"/>
      <c r="I86" s="127"/>
      <c r="J86" s="127"/>
      <c r="K86" s="4">
        <v>1</v>
      </c>
      <c r="R86" s="80">
        <f>(K86*450)+(L86*450)+(M86*450)+(N86*80)+(O86*100)+(P86*150)+(Q86*280)</f>
        <v>450</v>
      </c>
      <c r="S86" s="83">
        <v>450</v>
      </c>
      <c r="T86" s="80">
        <f>R86-S86</f>
        <v>0</v>
      </c>
      <c r="U86" s="278"/>
      <c r="V86" s="111" t="s">
        <v>417</v>
      </c>
      <c r="W86" s="111">
        <v>113222</v>
      </c>
      <c r="Y86" s="9"/>
    </row>
    <row r="87" spans="1:26" ht="15" customHeight="1" x14ac:dyDescent="0.2">
      <c r="A87" s="3">
        <v>80</v>
      </c>
      <c r="B87" s="3">
        <v>89</v>
      </c>
      <c r="E87" s="103" t="s">
        <v>364</v>
      </c>
      <c r="F87" s="91" t="s">
        <v>364</v>
      </c>
      <c r="G87" s="4" t="s">
        <v>208</v>
      </c>
      <c r="H87" s="106"/>
      <c r="I87" s="127"/>
      <c r="J87" s="127"/>
      <c r="K87" s="4">
        <v>1</v>
      </c>
      <c r="R87" s="80">
        <f>(K87*450)+(L87*450)+(M87*450)+(N87*80)+(O87*100)+(P87*150)+(Q87*280)</f>
        <v>450</v>
      </c>
      <c r="S87" s="83">
        <v>450</v>
      </c>
      <c r="T87" s="80">
        <f>R87-S87</f>
        <v>0</v>
      </c>
      <c r="U87" s="278"/>
      <c r="V87" s="111" t="s">
        <v>349</v>
      </c>
      <c r="W87" s="111">
        <v>164900</v>
      </c>
      <c r="Y87" s="9"/>
    </row>
    <row r="88" spans="1:26" ht="15" customHeight="1" x14ac:dyDescent="0.2">
      <c r="A88" s="3">
        <v>81</v>
      </c>
      <c r="B88" s="3">
        <v>118</v>
      </c>
      <c r="E88" s="103" t="s">
        <v>368</v>
      </c>
      <c r="F88" s="91" t="s">
        <v>387</v>
      </c>
      <c r="G88" s="4" t="s">
        <v>208</v>
      </c>
      <c r="H88" s="106" t="s">
        <v>572</v>
      </c>
      <c r="I88" s="127"/>
      <c r="J88" s="127"/>
      <c r="K88" s="4">
        <v>1</v>
      </c>
      <c r="L88" s="4">
        <v>1</v>
      </c>
      <c r="R88" s="80">
        <f>(K88*450)+(L88*450)+(M88*450)+(N88*80)+(O88*100)+(P88*150)+(Q88*280)</f>
        <v>900</v>
      </c>
      <c r="S88" s="83"/>
      <c r="T88" s="80">
        <f>R88-S88</f>
        <v>900</v>
      </c>
      <c r="U88" s="278"/>
      <c r="V88" s="111"/>
      <c r="W88" s="278"/>
      <c r="Y88" s="9"/>
    </row>
    <row r="89" spans="1:26" ht="15" customHeight="1" x14ac:dyDescent="0.2">
      <c r="A89" s="3">
        <v>82</v>
      </c>
      <c r="B89" s="3">
        <v>117</v>
      </c>
      <c r="E89" s="103" t="s">
        <v>369</v>
      </c>
      <c r="F89" s="280" t="s">
        <v>369</v>
      </c>
      <c r="G89" s="4" t="s">
        <v>208</v>
      </c>
      <c r="H89" s="106"/>
      <c r="I89" s="127"/>
      <c r="J89" s="127"/>
      <c r="K89" s="4">
        <v>1</v>
      </c>
      <c r="R89" s="80">
        <f>(K89*450)+(L89*450)+(M89*450)+(N89*80)+(O89*100)+(P89*150)+(Q89*280)</f>
        <v>450</v>
      </c>
      <c r="S89" s="83"/>
      <c r="T89" s="80">
        <f>R89-S89</f>
        <v>450</v>
      </c>
      <c r="U89" s="278"/>
      <c r="V89" s="278"/>
      <c r="W89" s="278"/>
      <c r="Y89" s="9"/>
    </row>
    <row r="90" spans="1:26" ht="15.75" customHeight="1" x14ac:dyDescent="0.2">
      <c r="A90" s="3">
        <v>83</v>
      </c>
      <c r="B90" s="3">
        <v>116</v>
      </c>
      <c r="E90" s="103" t="s">
        <v>370</v>
      </c>
      <c r="F90" s="280" t="s">
        <v>388</v>
      </c>
      <c r="G90" s="4" t="s">
        <v>208</v>
      </c>
      <c r="H90" s="106" t="s">
        <v>295</v>
      </c>
      <c r="I90" s="127"/>
      <c r="J90" s="127"/>
      <c r="K90" s="4">
        <v>1</v>
      </c>
      <c r="L90" s="4">
        <v>1</v>
      </c>
      <c r="R90" s="80">
        <f>(K90*450)+(L90*450)+(M90*450)+(N90*80)+(O90*100)+(P90*150)+(Q90*280)</f>
        <v>900</v>
      </c>
      <c r="S90" s="83"/>
      <c r="T90" s="80">
        <f>R90-S90</f>
        <v>900</v>
      </c>
      <c r="U90" s="278"/>
      <c r="V90" s="278"/>
      <c r="W90" s="278"/>
      <c r="Y90" s="9"/>
    </row>
    <row r="91" spans="1:26" x14ac:dyDescent="0.2">
      <c r="A91" s="3">
        <v>84</v>
      </c>
      <c r="B91" s="3">
        <v>129</v>
      </c>
      <c r="D91" s="5" t="s">
        <v>107</v>
      </c>
      <c r="E91" s="103" t="s">
        <v>371</v>
      </c>
      <c r="F91" s="7" t="s">
        <v>404</v>
      </c>
      <c r="G91" s="4" t="s">
        <v>208</v>
      </c>
      <c r="H91" s="278"/>
      <c r="I91" s="278"/>
      <c r="J91" s="278"/>
      <c r="K91" s="4">
        <v>1</v>
      </c>
      <c r="R91" s="80">
        <f>(K91*450)+(L91*450)+(M91*450)+(N91*80)+(O91*100)+(P91*150)+(Q91*280)</f>
        <v>450</v>
      </c>
      <c r="S91" s="83">
        <v>450</v>
      </c>
      <c r="T91" s="80">
        <f>R91-S91</f>
        <v>0</v>
      </c>
      <c r="V91" s="278" t="s">
        <v>454</v>
      </c>
      <c r="W91" s="278">
        <v>794638</v>
      </c>
      <c r="Y91" s="9" t="s">
        <v>405</v>
      </c>
      <c r="Z91" s="107" t="s">
        <v>406</v>
      </c>
    </row>
    <row r="92" spans="1:26" ht="15" customHeight="1" x14ac:dyDescent="0.2">
      <c r="A92" s="3">
        <v>85</v>
      </c>
      <c r="B92" s="3">
        <v>119</v>
      </c>
      <c r="E92" s="103" t="s">
        <v>372</v>
      </c>
      <c r="F92" s="281" t="s">
        <v>389</v>
      </c>
      <c r="G92" s="4" t="s">
        <v>208</v>
      </c>
      <c r="H92" s="278"/>
      <c r="I92" s="278"/>
      <c r="J92" s="278"/>
      <c r="K92" s="4">
        <v>1</v>
      </c>
      <c r="R92" s="80">
        <f>(K92*450)+(L92*450)+(M92*450)+(N92*80)+(O92*100)+(P92*150)+(Q92*280)</f>
        <v>450</v>
      </c>
      <c r="S92" s="83"/>
      <c r="T92" s="80">
        <f>R92-S92</f>
        <v>450</v>
      </c>
      <c r="V92" s="278"/>
      <c r="W92" s="278"/>
      <c r="Y92" s="9"/>
    </row>
    <row r="93" spans="1:26" x14ac:dyDescent="0.2">
      <c r="A93" s="3">
        <v>86</v>
      </c>
      <c r="B93" s="3">
        <v>96</v>
      </c>
      <c r="E93" s="104" t="s">
        <v>373</v>
      </c>
      <c r="F93" s="280" t="s">
        <v>459</v>
      </c>
      <c r="G93" s="4" t="s">
        <v>208</v>
      </c>
      <c r="H93" s="278"/>
      <c r="I93" s="278"/>
      <c r="J93" s="278"/>
      <c r="K93" s="4">
        <v>1</v>
      </c>
      <c r="R93" s="80">
        <f>(K93*450)+(L93*450)+(M93*450)+(N93*80)+(O93*100)+(P93*150)+(Q93*280)</f>
        <v>450</v>
      </c>
      <c r="S93" s="83"/>
      <c r="T93" s="80">
        <f>R93-S93</f>
        <v>450</v>
      </c>
      <c r="V93" s="278"/>
      <c r="W93" s="278"/>
      <c r="Y93" s="9"/>
    </row>
    <row r="94" spans="1:26" ht="15.75" customHeight="1" x14ac:dyDescent="0.2">
      <c r="A94" s="3">
        <v>87</v>
      </c>
      <c r="B94" s="3">
        <v>128</v>
      </c>
      <c r="C94" s="5" t="s">
        <v>104</v>
      </c>
      <c r="D94" s="5" t="s">
        <v>107</v>
      </c>
      <c r="E94" s="280" t="s">
        <v>374</v>
      </c>
      <c r="F94" s="280" t="s">
        <v>390</v>
      </c>
      <c r="G94" s="4" t="s">
        <v>208</v>
      </c>
      <c r="H94" s="17"/>
      <c r="I94" s="17"/>
      <c r="J94" s="17"/>
      <c r="K94" s="4">
        <v>1</v>
      </c>
      <c r="R94" s="80">
        <f>(K94*450)+(L94*450)+(M94*450)+(N94*80)+(O94*100)+(P94*150)+(Q94*280)</f>
        <v>450</v>
      </c>
      <c r="S94" s="83">
        <v>450</v>
      </c>
      <c r="T94" s="80">
        <f>R94-S94</f>
        <v>0</v>
      </c>
      <c r="U94" s="278"/>
      <c r="V94" s="278" t="s">
        <v>417</v>
      </c>
      <c r="W94" s="278">
        <v>982065</v>
      </c>
      <c r="Y94" s="278" t="s">
        <v>407</v>
      </c>
    </row>
    <row r="95" spans="1:26" ht="15" customHeight="1" x14ac:dyDescent="0.2">
      <c r="A95" s="3">
        <v>88</v>
      </c>
      <c r="B95" s="3">
        <v>131</v>
      </c>
      <c r="C95" s="5" t="s">
        <v>1</v>
      </c>
      <c r="D95" s="5" t="s">
        <v>107</v>
      </c>
      <c r="E95" s="280" t="s">
        <v>397</v>
      </c>
      <c r="F95" s="280" t="s">
        <v>398</v>
      </c>
      <c r="G95" s="4" t="s">
        <v>208</v>
      </c>
      <c r="H95" s="278"/>
      <c r="I95" s="278"/>
      <c r="J95" s="278"/>
      <c r="K95" s="4">
        <v>1</v>
      </c>
      <c r="R95" s="80">
        <f>(K95*450)+(L95*450)+(M95*450)+(N95*80)+(O95*100)+(P95*150)+(Q95*280)</f>
        <v>450</v>
      </c>
      <c r="S95" s="83">
        <v>450</v>
      </c>
      <c r="T95" s="80">
        <f>R95-S95</f>
        <v>0</v>
      </c>
      <c r="V95" s="278" t="s">
        <v>399</v>
      </c>
      <c r="W95" s="278"/>
      <c r="Y95" s="9" t="s">
        <v>408</v>
      </c>
    </row>
    <row r="96" spans="1:26" x14ac:dyDescent="0.2">
      <c r="A96" s="3">
        <v>89</v>
      </c>
      <c r="B96" s="3">
        <v>130</v>
      </c>
      <c r="D96" s="5" t="s">
        <v>107</v>
      </c>
      <c r="E96" s="280" t="s">
        <v>400</v>
      </c>
      <c r="F96" s="280" t="s">
        <v>401</v>
      </c>
      <c r="G96" s="4" t="s">
        <v>208</v>
      </c>
      <c r="H96" s="278"/>
      <c r="I96" s="278"/>
      <c r="J96" s="278"/>
      <c r="K96" s="4">
        <v>1</v>
      </c>
      <c r="R96" s="80">
        <f>(K96*450)+(L96*450)+(M96*450)+(N96*80)+(O96*100)+(P96*150)+(Q96*280)</f>
        <v>450</v>
      </c>
      <c r="S96" s="83">
        <v>450</v>
      </c>
      <c r="T96" s="80">
        <f>R96-S96</f>
        <v>0</v>
      </c>
      <c r="V96" s="278" t="s">
        <v>349</v>
      </c>
      <c r="W96" s="278">
        <v>140797</v>
      </c>
      <c r="Y96" s="278" t="s">
        <v>402</v>
      </c>
      <c r="Z96" s="107" t="s">
        <v>403</v>
      </c>
    </row>
    <row r="97" spans="1:25" ht="15" customHeight="1" x14ac:dyDescent="0.2">
      <c r="A97" s="3">
        <v>90</v>
      </c>
      <c r="B97" s="3">
        <v>7</v>
      </c>
      <c r="C97" s="5" t="s">
        <v>152</v>
      </c>
      <c r="E97" s="100" t="s">
        <v>419</v>
      </c>
      <c r="F97" s="280" t="s">
        <v>421</v>
      </c>
      <c r="G97" s="4" t="s">
        <v>215</v>
      </c>
      <c r="H97" s="105" t="s">
        <v>423</v>
      </c>
      <c r="I97" s="129"/>
      <c r="J97" s="129"/>
      <c r="K97" s="4">
        <v>1</v>
      </c>
      <c r="L97" s="4">
        <v>1</v>
      </c>
      <c r="R97" s="80">
        <f>(K97*450)+(L97*450)+(M97*450)+(N97*80)+(O97*100)+(P97*150)+(Q97*280)</f>
        <v>900</v>
      </c>
      <c r="S97" s="83">
        <v>900</v>
      </c>
      <c r="T97" s="80">
        <f>R97-S97</f>
        <v>0</v>
      </c>
      <c r="U97" s="278"/>
      <c r="V97" s="402" t="s">
        <v>410</v>
      </c>
      <c r="W97" s="245">
        <v>486704</v>
      </c>
      <c r="Y97" s="9"/>
    </row>
    <row r="98" spans="1:25" ht="15" customHeight="1" x14ac:dyDescent="0.2">
      <c r="A98" s="3">
        <v>91</v>
      </c>
      <c r="B98" s="3">
        <v>44</v>
      </c>
      <c r="C98" s="5" t="s">
        <v>1</v>
      </c>
      <c r="E98" s="95" t="s">
        <v>420</v>
      </c>
      <c r="F98" s="280" t="s">
        <v>422</v>
      </c>
      <c r="G98" s="4" t="s">
        <v>215</v>
      </c>
      <c r="H98" s="106" t="s">
        <v>424</v>
      </c>
      <c r="I98" s="127"/>
      <c r="J98" s="127"/>
      <c r="K98" s="4">
        <v>1</v>
      </c>
      <c r="L98" s="4">
        <v>1</v>
      </c>
      <c r="R98" s="80">
        <f>(K98*450)+(L98*450)+(M98*450)+(N98*80)+(O98*100)+(P98*150)+(Q98*280)</f>
        <v>900</v>
      </c>
      <c r="S98" s="83">
        <v>900</v>
      </c>
      <c r="T98" s="80">
        <f>R98-S98</f>
        <v>0</v>
      </c>
      <c r="V98" s="400" t="s">
        <v>349</v>
      </c>
      <c r="W98" s="407">
        <v>431435</v>
      </c>
      <c r="Y98" s="278"/>
    </row>
    <row r="99" spans="1:25" ht="15" customHeight="1" x14ac:dyDescent="0.2">
      <c r="A99" s="3">
        <v>92</v>
      </c>
      <c r="B99" s="3">
        <v>25</v>
      </c>
      <c r="C99" s="5" t="s">
        <v>1</v>
      </c>
      <c r="E99" s="240" t="s">
        <v>438</v>
      </c>
      <c r="F99" s="241" t="s">
        <v>425</v>
      </c>
      <c r="G99" s="4" t="s">
        <v>222</v>
      </c>
      <c r="H99" s="278"/>
      <c r="I99" s="278"/>
      <c r="J99" s="278"/>
      <c r="K99" s="4">
        <v>1</v>
      </c>
      <c r="R99" s="80">
        <f>(K99*450)+(L99*450)+(M99*450)+(N99*80)+(O99*100)+(P99*150)+(Q99*280)</f>
        <v>450</v>
      </c>
      <c r="S99" s="83">
        <v>450</v>
      </c>
      <c r="T99" s="80">
        <f>R99-S99</f>
        <v>0</v>
      </c>
      <c r="U99" s="278"/>
      <c r="V99" s="245" t="s">
        <v>349</v>
      </c>
      <c r="W99" s="405">
        <v>385733</v>
      </c>
      <c r="Y99" s="278"/>
    </row>
    <row r="100" spans="1:25" ht="15.75" customHeight="1" x14ac:dyDescent="0.2">
      <c r="A100" s="3">
        <v>93</v>
      </c>
      <c r="B100" s="3">
        <v>24</v>
      </c>
      <c r="C100" s="5" t="s">
        <v>4</v>
      </c>
      <c r="E100" s="100" t="s">
        <v>437</v>
      </c>
      <c r="F100" s="100" t="s">
        <v>426</v>
      </c>
      <c r="G100" s="4" t="s">
        <v>222</v>
      </c>
      <c r="H100" s="279"/>
      <c r="I100" s="279"/>
      <c r="J100" s="279"/>
      <c r="K100" s="4">
        <v>1</v>
      </c>
      <c r="R100" s="80">
        <f>(K100*450)+(L100*450)+(M100*450)+(N100*80)+(O100*100)+(P100*150)+(Q100*280)</f>
        <v>450</v>
      </c>
      <c r="S100" s="83">
        <v>450</v>
      </c>
      <c r="T100" s="80">
        <f>R100-S100</f>
        <v>0</v>
      </c>
      <c r="V100" s="401" t="s">
        <v>440</v>
      </c>
      <c r="W100" s="401">
        <v>651590</v>
      </c>
      <c r="Y100" s="9"/>
    </row>
    <row r="101" spans="1:25" ht="15" customHeight="1" x14ac:dyDescent="0.2">
      <c r="A101" s="3">
        <v>94</v>
      </c>
      <c r="B101" s="3">
        <v>53</v>
      </c>
      <c r="D101" s="5" t="s">
        <v>109</v>
      </c>
      <c r="E101" s="242" t="s">
        <v>427</v>
      </c>
      <c r="F101" s="242" t="s">
        <v>439</v>
      </c>
      <c r="G101" s="4" t="s">
        <v>222</v>
      </c>
      <c r="H101" s="278"/>
      <c r="I101" s="278"/>
      <c r="J101" s="278"/>
      <c r="K101" s="4">
        <v>1</v>
      </c>
      <c r="R101" s="80">
        <f>(K101*450)+(L101*450)+(M101*450)+(N101*80)+(O101*100)+(P101*150)+(Q101*280)</f>
        <v>450</v>
      </c>
      <c r="S101" s="83">
        <v>450</v>
      </c>
      <c r="T101" s="80">
        <f>R101-S101</f>
        <v>0</v>
      </c>
      <c r="U101" s="278"/>
      <c r="V101" s="399" t="s">
        <v>416</v>
      </c>
      <c r="W101" s="399">
        <v>800555</v>
      </c>
      <c r="Y101" s="9"/>
    </row>
    <row r="102" spans="1:25" ht="15" customHeight="1" x14ac:dyDescent="0.2">
      <c r="A102" s="3">
        <v>95</v>
      </c>
      <c r="B102" s="3">
        <v>54</v>
      </c>
      <c r="C102" s="5" t="s">
        <v>1</v>
      </c>
      <c r="D102" s="5" t="s">
        <v>109</v>
      </c>
      <c r="E102" s="242" t="s">
        <v>428</v>
      </c>
      <c r="F102" s="242" t="s">
        <v>428</v>
      </c>
      <c r="G102" s="4" t="s">
        <v>222</v>
      </c>
      <c r="H102" s="278"/>
      <c r="I102" s="278"/>
      <c r="J102" s="278"/>
      <c r="K102" s="4">
        <v>1</v>
      </c>
      <c r="R102" s="80">
        <f>(K102*450)+(L102*450)+(M102*450)+(N102*80)+(O102*100)+(P102*150)+(Q102*280)</f>
        <v>450</v>
      </c>
      <c r="S102" s="83">
        <v>450</v>
      </c>
      <c r="T102" s="80">
        <f>R102-S102</f>
        <v>0</v>
      </c>
      <c r="U102" s="278"/>
      <c r="V102" s="399" t="s">
        <v>441</v>
      </c>
      <c r="W102" s="399">
        <v>193136</v>
      </c>
      <c r="Y102" s="251"/>
    </row>
    <row r="103" spans="1:25" ht="15" customHeight="1" x14ac:dyDescent="0.2">
      <c r="A103" s="3">
        <v>96</v>
      </c>
      <c r="B103" s="3">
        <v>55</v>
      </c>
      <c r="C103" s="5" t="s">
        <v>1</v>
      </c>
      <c r="D103" s="5" t="s">
        <v>106</v>
      </c>
      <c r="E103" s="242" t="s">
        <v>436</v>
      </c>
      <c r="F103" s="242" t="s">
        <v>429</v>
      </c>
      <c r="G103" s="4" t="s">
        <v>222</v>
      </c>
      <c r="H103" s="278"/>
      <c r="I103" s="278"/>
      <c r="J103" s="278"/>
      <c r="K103" s="4">
        <v>1</v>
      </c>
      <c r="R103" s="80">
        <f>(K103*450)+(L103*450)+(M103*450)+(N103*80)+(O103*100)+(P103*150)+(Q103*280)</f>
        <v>450</v>
      </c>
      <c r="S103" s="83">
        <v>450</v>
      </c>
      <c r="T103" s="80">
        <f>R103-S103</f>
        <v>0</v>
      </c>
      <c r="U103" s="278"/>
      <c r="V103" s="399" t="s">
        <v>440</v>
      </c>
      <c r="W103" s="399">
        <v>29042</v>
      </c>
      <c r="Y103" s="278"/>
    </row>
    <row r="104" spans="1:25" ht="15" customHeight="1" x14ac:dyDescent="0.2">
      <c r="A104" s="3">
        <v>97</v>
      </c>
      <c r="B104" s="3">
        <v>56</v>
      </c>
      <c r="C104" s="5" t="s">
        <v>1</v>
      </c>
      <c r="E104" s="242" t="s">
        <v>435</v>
      </c>
      <c r="F104" s="242" t="s">
        <v>430</v>
      </c>
      <c r="G104" s="4" t="s">
        <v>222</v>
      </c>
      <c r="H104" s="278"/>
      <c r="I104" s="278"/>
      <c r="J104" s="278"/>
      <c r="K104" s="4">
        <v>1</v>
      </c>
      <c r="R104" s="80">
        <f>(K104*450)+(L104*450)+(M104*450)+(N104*80)+(O104*100)+(P104*150)+(Q104*280)</f>
        <v>450</v>
      </c>
      <c r="S104" s="83">
        <v>450</v>
      </c>
      <c r="T104" s="80">
        <f>R104-S104</f>
        <v>0</v>
      </c>
      <c r="U104" s="278"/>
      <c r="V104" s="399" t="s">
        <v>442</v>
      </c>
      <c r="W104" s="399" t="s">
        <v>443</v>
      </c>
      <c r="Y104" s="9"/>
    </row>
    <row r="105" spans="1:25" ht="15" customHeight="1" x14ac:dyDescent="0.2">
      <c r="A105" s="3">
        <v>98</v>
      </c>
      <c r="B105" s="3">
        <v>57</v>
      </c>
      <c r="C105" s="5" t="s">
        <v>1</v>
      </c>
      <c r="E105" s="242" t="s">
        <v>433</v>
      </c>
      <c r="F105" s="242" t="s">
        <v>431</v>
      </c>
      <c r="G105" s="4" t="s">
        <v>222</v>
      </c>
      <c r="H105" s="278"/>
      <c r="I105" s="278"/>
      <c r="J105" s="278"/>
      <c r="K105" s="4">
        <v>1</v>
      </c>
      <c r="R105" s="80">
        <f>(K105*450)+(L105*450)+(M105*450)+(N105*80)+(O105*100)+(P105*150)+(Q105*280)</f>
        <v>450</v>
      </c>
      <c r="S105" s="83">
        <v>450</v>
      </c>
      <c r="T105" s="80">
        <f>R105-S105</f>
        <v>0</v>
      </c>
      <c r="U105" s="278"/>
      <c r="V105" s="399" t="s">
        <v>417</v>
      </c>
      <c r="W105" s="399" t="s">
        <v>444</v>
      </c>
      <c r="Y105" s="9"/>
    </row>
    <row r="106" spans="1:25" ht="15" customHeight="1" x14ac:dyDescent="0.2">
      <c r="A106" s="3">
        <v>99</v>
      </c>
      <c r="B106" s="3">
        <v>58</v>
      </c>
      <c r="C106" s="5" t="s">
        <v>1</v>
      </c>
      <c r="E106" s="242" t="s">
        <v>434</v>
      </c>
      <c r="F106" s="242" t="s">
        <v>432</v>
      </c>
      <c r="G106" s="4" t="s">
        <v>222</v>
      </c>
      <c r="H106" s="278"/>
      <c r="I106" s="278"/>
      <c r="J106" s="278"/>
      <c r="K106" s="4">
        <v>1</v>
      </c>
      <c r="R106" s="80">
        <f>(K106*450)+(L106*450)+(M106*450)+(N106*80)+(O106*100)+(P106*150)+(Q106*280)</f>
        <v>450</v>
      </c>
      <c r="S106" s="83">
        <v>450</v>
      </c>
      <c r="T106" s="80">
        <f>R106-S106</f>
        <v>0</v>
      </c>
      <c r="U106" s="278"/>
      <c r="V106" s="399" t="s">
        <v>349</v>
      </c>
      <c r="W106" s="399"/>
      <c r="Y106" s="9"/>
    </row>
    <row r="107" spans="1:25" x14ac:dyDescent="0.2">
      <c r="A107" s="3">
        <v>100</v>
      </c>
      <c r="B107" s="3">
        <v>19</v>
      </c>
      <c r="C107" s="5" t="s">
        <v>1</v>
      </c>
      <c r="E107" s="240" t="s">
        <v>445</v>
      </c>
      <c r="F107" s="101" t="s">
        <v>451</v>
      </c>
      <c r="G107" s="4" t="s">
        <v>223</v>
      </c>
      <c r="H107" s="278" t="s">
        <v>452</v>
      </c>
      <c r="I107" s="278"/>
      <c r="J107" s="278"/>
      <c r="K107" s="4">
        <v>1</v>
      </c>
      <c r="L107" s="4">
        <v>1</v>
      </c>
      <c r="R107" s="80">
        <f>(K107*450)+(L107*450)+(M107*450)+(N107*80)+(O107*100)+(P107*150)+(Q107*280)</f>
        <v>900</v>
      </c>
      <c r="S107" s="83">
        <v>900</v>
      </c>
      <c r="T107" s="80">
        <f>R107-S107</f>
        <v>0</v>
      </c>
      <c r="V107" s="400" t="s">
        <v>411</v>
      </c>
      <c r="W107" s="400">
        <v>153363</v>
      </c>
      <c r="Y107" s="9"/>
    </row>
    <row r="108" spans="1:25" ht="15" customHeight="1" x14ac:dyDescent="0.2">
      <c r="A108" s="3">
        <v>101</v>
      </c>
      <c r="B108" s="3">
        <v>77</v>
      </c>
      <c r="C108" s="5" t="s">
        <v>1</v>
      </c>
      <c r="E108" s="92" t="s">
        <v>450</v>
      </c>
      <c r="F108" s="104" t="s">
        <v>446</v>
      </c>
      <c r="G108" s="4" t="s">
        <v>223</v>
      </c>
      <c r="H108" s="278"/>
      <c r="I108" s="278"/>
      <c r="J108" s="278"/>
      <c r="K108" s="4">
        <v>1</v>
      </c>
      <c r="R108" s="80">
        <f>(K108*450)+(L108*450)+(M108*450)+(N108*80)+(O108*100)+(P108*150)+(Q108*280)</f>
        <v>450</v>
      </c>
      <c r="S108" s="83">
        <v>450</v>
      </c>
      <c r="T108" s="80">
        <f>R108-S108</f>
        <v>0</v>
      </c>
      <c r="V108" s="400" t="s">
        <v>416</v>
      </c>
      <c r="W108" s="245">
        <v>603533</v>
      </c>
      <c r="Y108" s="9"/>
    </row>
    <row r="109" spans="1:25" ht="15" customHeight="1" x14ac:dyDescent="0.2">
      <c r="A109" s="259">
        <v>102</v>
      </c>
      <c r="B109" s="259">
        <v>78</v>
      </c>
      <c r="C109" s="260"/>
      <c r="D109" s="260"/>
      <c r="E109" s="392" t="s">
        <v>447</v>
      </c>
      <c r="F109" s="392" t="s">
        <v>447</v>
      </c>
      <c r="G109" s="261" t="s">
        <v>223</v>
      </c>
      <c r="H109" s="261"/>
      <c r="I109" s="261"/>
      <c r="J109" s="261"/>
      <c r="K109" s="261">
        <v>1</v>
      </c>
      <c r="L109" s="261"/>
      <c r="M109" s="261"/>
      <c r="N109" s="261"/>
      <c r="O109" s="261"/>
      <c r="P109" s="261"/>
      <c r="Q109" s="261"/>
      <c r="R109" s="262">
        <f>(K109*450)+(L109*450)+(M109*450)+(N109*80)+(O109*100)+(P109*150)+(Q109*280)</f>
        <v>450</v>
      </c>
      <c r="S109" s="263">
        <v>450</v>
      </c>
      <c r="T109" s="262">
        <f>R109-S109</f>
        <v>0</v>
      </c>
      <c r="U109" s="261"/>
      <c r="V109" s="398" t="s">
        <v>416</v>
      </c>
      <c r="W109" s="403">
        <v>603533</v>
      </c>
      <c r="X109" s="261"/>
      <c r="Y109" s="289"/>
    </row>
    <row r="110" spans="1:25" ht="15" customHeight="1" x14ac:dyDescent="0.2">
      <c r="A110" s="3">
        <v>103</v>
      </c>
      <c r="B110" s="3">
        <v>79</v>
      </c>
      <c r="C110" s="279" t="s">
        <v>152</v>
      </c>
      <c r="D110" s="279"/>
      <c r="E110" s="92" t="s">
        <v>449</v>
      </c>
      <c r="F110" s="104" t="s">
        <v>448</v>
      </c>
      <c r="G110" s="278" t="s">
        <v>223</v>
      </c>
      <c r="H110" s="278"/>
      <c r="I110" s="278"/>
      <c r="J110" s="278"/>
      <c r="K110" s="278">
        <v>1</v>
      </c>
      <c r="L110" s="278"/>
      <c r="M110" s="278"/>
      <c r="N110" s="278"/>
      <c r="O110" s="278"/>
      <c r="P110" s="278"/>
      <c r="Q110" s="278"/>
      <c r="R110" s="80">
        <f>(K110*450)+(L110*450)+(M110*450)+(N110*80)+(O110*100)+(P110*150)+(Q110*280)</f>
        <v>450</v>
      </c>
      <c r="S110" s="83">
        <v>450</v>
      </c>
      <c r="T110" s="80">
        <f>R110-S110</f>
        <v>0</v>
      </c>
      <c r="U110" s="278"/>
      <c r="V110" s="400" t="s">
        <v>349</v>
      </c>
      <c r="W110" s="406" t="s">
        <v>453</v>
      </c>
      <c r="X110" s="278"/>
      <c r="Y110" s="278"/>
    </row>
    <row r="111" spans="1:25" ht="15" customHeight="1" x14ac:dyDescent="0.2">
      <c r="A111" s="3">
        <v>104</v>
      </c>
      <c r="B111" s="3">
        <v>97</v>
      </c>
      <c r="C111" s="5" t="s">
        <v>4</v>
      </c>
      <c r="E111" s="280" t="s">
        <v>460</v>
      </c>
      <c r="F111" s="280" t="s">
        <v>461</v>
      </c>
      <c r="G111" s="4" t="s">
        <v>211</v>
      </c>
      <c r="H111" s="278"/>
      <c r="I111" s="278"/>
      <c r="J111" s="278"/>
      <c r="K111" s="4">
        <v>1</v>
      </c>
      <c r="P111" s="4">
        <v>2</v>
      </c>
      <c r="R111" s="80">
        <f>(K111*450)+(L111*450)+(M111*450)+(N111*80)+(O111*100)+(P111*150)+(Q111*280)</f>
        <v>750</v>
      </c>
      <c r="S111" s="83">
        <v>750</v>
      </c>
      <c r="T111" s="80">
        <f>R111-S111</f>
        <v>0</v>
      </c>
      <c r="V111" s="278" t="s">
        <v>349</v>
      </c>
      <c r="W111" s="406" t="s">
        <v>462</v>
      </c>
      <c r="Y111" s="9"/>
    </row>
    <row r="112" spans="1:25" ht="15" customHeight="1" x14ac:dyDescent="0.2">
      <c r="A112" s="3">
        <v>105</v>
      </c>
      <c r="B112" s="3">
        <v>98</v>
      </c>
      <c r="C112" s="5" t="s">
        <v>1</v>
      </c>
      <c r="E112" s="281" t="s">
        <v>463</v>
      </c>
      <c r="F112" s="281" t="s">
        <v>464</v>
      </c>
      <c r="G112" s="4" t="s">
        <v>209</v>
      </c>
      <c r="H112" s="278"/>
      <c r="I112" s="278"/>
      <c r="J112" s="278"/>
      <c r="K112" s="4">
        <v>1</v>
      </c>
      <c r="R112" s="80">
        <f>(K112*450)+(L112*450)+(M112*450)+(N112*80)+(O112*100)+(P112*150)+(Q112*280)</f>
        <v>450</v>
      </c>
      <c r="S112" s="83">
        <v>450</v>
      </c>
      <c r="T112" s="80">
        <f>R112-S112</f>
        <v>0</v>
      </c>
      <c r="U112" s="278"/>
      <c r="V112" s="278" t="s">
        <v>416</v>
      </c>
      <c r="W112" s="278">
        <v>800530</v>
      </c>
      <c r="Y112" s="9"/>
    </row>
    <row r="113" spans="1:25" ht="15" customHeight="1" x14ac:dyDescent="0.2">
      <c r="A113" s="3">
        <v>106</v>
      </c>
      <c r="B113" s="3">
        <v>99</v>
      </c>
      <c r="C113" s="5" t="s">
        <v>1</v>
      </c>
      <c r="E113" s="281" t="s">
        <v>465</v>
      </c>
      <c r="F113" s="281" t="s">
        <v>465</v>
      </c>
      <c r="G113" s="4" t="s">
        <v>209</v>
      </c>
      <c r="H113" s="278"/>
      <c r="I113" s="17"/>
      <c r="J113" s="17"/>
      <c r="K113" s="4">
        <v>1</v>
      </c>
      <c r="O113" s="4">
        <v>1</v>
      </c>
      <c r="P113" s="4">
        <v>1</v>
      </c>
      <c r="R113" s="80">
        <f>(K113*450)+(L113*450)+(M113*450)+(N113*80)+(O113*100)+(P113*150)+(Q113*280)</f>
        <v>700</v>
      </c>
      <c r="S113" s="83">
        <v>700</v>
      </c>
      <c r="T113" s="80">
        <f>R113-S113</f>
        <v>0</v>
      </c>
      <c r="V113" s="278" t="s">
        <v>455</v>
      </c>
      <c r="W113" s="278">
        <v>596479</v>
      </c>
      <c r="Y113" s="278"/>
    </row>
    <row r="114" spans="1:25" ht="15" customHeight="1" x14ac:dyDescent="0.2">
      <c r="A114" s="3">
        <v>107</v>
      </c>
      <c r="B114" s="3">
        <v>100</v>
      </c>
      <c r="E114" s="280" t="s">
        <v>466</v>
      </c>
      <c r="F114" s="280" t="s">
        <v>466</v>
      </c>
      <c r="G114" s="4" t="s">
        <v>209</v>
      </c>
      <c r="H114" s="278"/>
      <c r="I114" s="278"/>
      <c r="J114" s="278"/>
      <c r="K114" s="4">
        <v>1</v>
      </c>
      <c r="R114" s="80">
        <f>(K114*450)+(L114*450)+(M114*450)+(N114*80)+(O114*100)+(P114*150)+(Q114*280)</f>
        <v>450</v>
      </c>
      <c r="S114" s="83">
        <v>450</v>
      </c>
      <c r="T114" s="80">
        <f>R114-S114</f>
        <v>0</v>
      </c>
      <c r="V114" s="278" t="s">
        <v>399</v>
      </c>
      <c r="W114" s="281" t="s">
        <v>467</v>
      </c>
      <c r="Y114" s="9"/>
    </row>
    <row r="115" spans="1:25" ht="15" customHeight="1" x14ac:dyDescent="0.2">
      <c r="A115" s="3">
        <v>108</v>
      </c>
      <c r="B115" s="3">
        <v>101</v>
      </c>
      <c r="C115" s="279" t="s">
        <v>1</v>
      </c>
      <c r="D115" s="279"/>
      <c r="E115" s="281" t="s">
        <v>468</v>
      </c>
      <c r="F115" s="281" t="s">
        <v>469</v>
      </c>
      <c r="G115" s="278" t="s">
        <v>209</v>
      </c>
      <c r="H115" s="278"/>
      <c r="I115" s="278"/>
      <c r="J115" s="278"/>
      <c r="K115" s="278">
        <v>1</v>
      </c>
      <c r="L115" s="278"/>
      <c r="M115" s="278"/>
      <c r="N115" s="278"/>
      <c r="O115" s="278"/>
      <c r="P115" s="278"/>
      <c r="Q115" s="278"/>
      <c r="R115" s="80">
        <f>(K115*450)+(L115*450)+(M115*450)+(N115*80)+(O115*100)+(P115*150)+(Q115*280)</f>
        <v>450</v>
      </c>
      <c r="S115" s="83">
        <v>450</v>
      </c>
      <c r="T115" s="80">
        <f>R115-S115</f>
        <v>0</v>
      </c>
      <c r="U115" s="278"/>
      <c r="V115" s="278" t="s">
        <v>441</v>
      </c>
      <c r="W115" s="281" t="s">
        <v>470</v>
      </c>
      <c r="X115" s="278"/>
      <c r="Y115" s="9"/>
    </row>
    <row r="116" spans="1:25" ht="15" customHeight="1" x14ac:dyDescent="0.2">
      <c r="A116" s="3">
        <v>109</v>
      </c>
      <c r="B116" s="3">
        <v>102</v>
      </c>
      <c r="C116" s="5" t="s">
        <v>1</v>
      </c>
      <c r="E116" s="281" t="s">
        <v>471</v>
      </c>
      <c r="F116" s="281" t="s">
        <v>472</v>
      </c>
      <c r="G116" s="4" t="s">
        <v>209</v>
      </c>
      <c r="H116" s="278"/>
      <c r="I116" s="278"/>
      <c r="J116" s="278"/>
      <c r="K116" s="4">
        <v>1</v>
      </c>
      <c r="O116" s="4">
        <v>1</v>
      </c>
      <c r="P116" s="4">
        <v>1</v>
      </c>
      <c r="R116" s="80">
        <f>(K116*450)+(L116*450)+(M116*450)+(N116*80)+(O116*100)+(P116*150)+(Q116*280)</f>
        <v>700</v>
      </c>
      <c r="S116" s="83">
        <v>700</v>
      </c>
      <c r="T116" s="80">
        <f>R116-S116</f>
        <v>0</v>
      </c>
      <c r="U116" s="278"/>
      <c r="V116" s="278" t="s">
        <v>473</v>
      </c>
      <c r="W116" s="281" t="s">
        <v>474</v>
      </c>
      <c r="Y116" s="9"/>
    </row>
    <row r="117" spans="1:25" ht="15" customHeight="1" x14ac:dyDescent="0.2">
      <c r="A117" s="3">
        <v>110</v>
      </c>
      <c r="B117" s="3">
        <v>103</v>
      </c>
      <c r="C117" s="5" t="s">
        <v>140</v>
      </c>
      <c r="E117" s="280" t="s">
        <v>475</v>
      </c>
      <c r="F117" s="280" t="s">
        <v>476</v>
      </c>
      <c r="G117" s="4" t="s">
        <v>209</v>
      </c>
      <c r="H117" s="278" t="s">
        <v>477</v>
      </c>
      <c r="I117" s="278"/>
      <c r="J117" s="278"/>
      <c r="K117" s="4">
        <v>1</v>
      </c>
      <c r="L117" s="4">
        <v>1</v>
      </c>
      <c r="R117" s="80">
        <f>(K117*450)+(L117*450)+(M117*450)+(N117*80)+(O117*100)+(P117*150)+(Q117*280)</f>
        <v>900</v>
      </c>
      <c r="S117" s="83">
        <v>900</v>
      </c>
      <c r="T117" s="80">
        <f>R117-S117</f>
        <v>0</v>
      </c>
      <c r="U117" s="278"/>
      <c r="V117" s="278" t="s">
        <v>417</v>
      </c>
      <c r="W117" s="281" t="s">
        <v>478</v>
      </c>
      <c r="Y117" s="278"/>
    </row>
    <row r="118" spans="1:25" ht="15" customHeight="1" x14ac:dyDescent="0.2">
      <c r="A118" s="3">
        <v>111</v>
      </c>
      <c r="B118" s="3">
        <v>104</v>
      </c>
      <c r="C118" s="5" t="s">
        <v>3</v>
      </c>
      <c r="D118" s="5" t="s">
        <v>105</v>
      </c>
      <c r="E118" s="280" t="s">
        <v>479</v>
      </c>
      <c r="F118" s="280" t="s">
        <v>480</v>
      </c>
      <c r="G118" s="4" t="s">
        <v>209</v>
      </c>
      <c r="H118" s="278" t="s">
        <v>481</v>
      </c>
      <c r="I118" s="278"/>
      <c r="J118" s="278"/>
      <c r="K118" s="4">
        <v>1</v>
      </c>
      <c r="L118" s="4">
        <v>1</v>
      </c>
      <c r="R118" s="80">
        <f>(K118*450)+(L118*450)+(M118*450)+(N118*80)+(O118*100)+(P118*150)+(Q118*280)</f>
        <v>900</v>
      </c>
      <c r="S118" s="83">
        <v>900</v>
      </c>
      <c r="T118" s="80">
        <f>R118-S118</f>
        <v>0</v>
      </c>
      <c r="U118" s="278"/>
      <c r="V118" s="278" t="s">
        <v>440</v>
      </c>
      <c r="W118" s="281" t="s">
        <v>482</v>
      </c>
      <c r="Y118" s="9"/>
    </row>
    <row r="119" spans="1:25" x14ac:dyDescent="0.2">
      <c r="A119" s="3">
        <v>112</v>
      </c>
      <c r="B119" s="3">
        <v>105</v>
      </c>
      <c r="D119" s="5" t="s">
        <v>109</v>
      </c>
      <c r="E119" s="280" t="s">
        <v>483</v>
      </c>
      <c r="F119" s="280" t="s">
        <v>483</v>
      </c>
      <c r="G119" s="4" t="s">
        <v>209</v>
      </c>
      <c r="H119" s="278"/>
      <c r="I119" s="278"/>
      <c r="J119" s="278"/>
      <c r="K119" s="4">
        <v>1</v>
      </c>
      <c r="R119" s="80">
        <f>(K119*450)+(L119*450)+(M119*450)+(N119*80)+(O119*100)+(P119*150)+(Q119*280)</f>
        <v>450</v>
      </c>
      <c r="S119" s="83">
        <v>450</v>
      </c>
      <c r="T119" s="80">
        <f>R119-S119</f>
        <v>0</v>
      </c>
      <c r="V119" s="278" t="s">
        <v>440</v>
      </c>
      <c r="W119" s="281" t="s">
        <v>484</v>
      </c>
      <c r="Y119" s="9"/>
    </row>
    <row r="120" spans="1:25" ht="15" customHeight="1" x14ac:dyDescent="0.2">
      <c r="A120" s="3">
        <v>113</v>
      </c>
      <c r="B120" s="3">
        <v>106</v>
      </c>
      <c r="C120" s="5" t="s">
        <v>152</v>
      </c>
      <c r="E120" s="280" t="s">
        <v>485</v>
      </c>
      <c r="F120" s="280" t="s">
        <v>486</v>
      </c>
      <c r="G120" s="4" t="s">
        <v>209</v>
      </c>
      <c r="H120" s="278"/>
      <c r="I120" s="278"/>
      <c r="J120" s="278"/>
      <c r="K120" s="4">
        <v>1</v>
      </c>
      <c r="O120" s="4">
        <v>1</v>
      </c>
      <c r="P120" s="4">
        <v>1</v>
      </c>
      <c r="R120" s="80">
        <f>(K120*450)+(L120*450)+(M120*450)+(N120*80)+(O120*100)+(P120*150)+(Q120*280)</f>
        <v>700</v>
      </c>
      <c r="S120" s="83">
        <v>700</v>
      </c>
      <c r="T120" s="80">
        <f>R120-S120</f>
        <v>0</v>
      </c>
      <c r="U120" s="278"/>
      <c r="V120" s="278" t="s">
        <v>417</v>
      </c>
      <c r="W120" s="281" t="s">
        <v>487</v>
      </c>
      <c r="Y120" s="278"/>
    </row>
    <row r="121" spans="1:25" ht="15.75" customHeight="1" x14ac:dyDescent="0.25">
      <c r="A121" s="3">
        <v>114</v>
      </c>
      <c r="B121" s="3">
        <v>107</v>
      </c>
      <c r="C121" s="5" t="s">
        <v>1</v>
      </c>
      <c r="E121" s="281" t="s">
        <v>488</v>
      </c>
      <c r="F121" s="281" t="s">
        <v>489</v>
      </c>
      <c r="G121" s="4" t="s">
        <v>209</v>
      </c>
      <c r="H121" s="278"/>
      <c r="I121" s="278"/>
      <c r="J121" s="278"/>
      <c r="P121" s="4">
        <v>2</v>
      </c>
      <c r="R121" s="80">
        <f>(K121*450)+(L121*450)+(M121*450)+(N121*80)+(O121*100)+(P121*150)+(Q121*280)</f>
        <v>300</v>
      </c>
      <c r="S121" s="83">
        <v>300</v>
      </c>
      <c r="T121" s="80">
        <f>R121-S121</f>
        <v>0</v>
      </c>
      <c r="U121" s="98" t="s">
        <v>300</v>
      </c>
      <c r="V121" s="278" t="s">
        <v>417</v>
      </c>
      <c r="W121" s="281" t="s">
        <v>492</v>
      </c>
      <c r="Y121" s="9"/>
    </row>
    <row r="122" spans="1:25" ht="15" customHeight="1" x14ac:dyDescent="0.2">
      <c r="A122" s="3">
        <v>115</v>
      </c>
      <c r="B122" s="3">
        <v>108</v>
      </c>
      <c r="C122" s="5" t="s">
        <v>1</v>
      </c>
      <c r="E122" s="280" t="s">
        <v>490</v>
      </c>
      <c r="F122" s="280" t="s">
        <v>491</v>
      </c>
      <c r="G122" s="4" t="s">
        <v>209</v>
      </c>
      <c r="H122" s="278"/>
      <c r="I122" s="278"/>
      <c r="J122" s="278"/>
      <c r="K122" s="4">
        <v>1</v>
      </c>
      <c r="P122" s="4">
        <v>1</v>
      </c>
      <c r="R122" s="80">
        <f>(K122*450)+(L122*450)+(M122*450)+(N122*80)+(O122*100)+(P122*150)+(Q122*280)</f>
        <v>600</v>
      </c>
      <c r="S122" s="83">
        <v>600</v>
      </c>
      <c r="T122" s="80">
        <f>R122-S122</f>
        <v>0</v>
      </c>
      <c r="U122" s="278"/>
      <c r="V122" s="278" t="s">
        <v>417</v>
      </c>
      <c r="W122" s="281" t="s">
        <v>492</v>
      </c>
      <c r="Y122" s="9"/>
    </row>
    <row r="123" spans="1:25" ht="15.75" customHeight="1" x14ac:dyDescent="0.25">
      <c r="A123" s="3">
        <v>116</v>
      </c>
      <c r="B123" s="3">
        <v>109</v>
      </c>
      <c r="D123" s="5" t="s">
        <v>107</v>
      </c>
      <c r="E123" s="280" t="s">
        <v>493</v>
      </c>
      <c r="F123" s="280" t="s">
        <v>493</v>
      </c>
      <c r="G123" s="4" t="s">
        <v>209</v>
      </c>
      <c r="H123" s="278"/>
      <c r="I123" s="278"/>
      <c r="J123" s="278"/>
      <c r="K123" s="4">
        <v>1</v>
      </c>
      <c r="R123" s="80">
        <f>(K123*450)+(L123*450)+(M123*450)+(N123*80)+(O123*100)+(P123*150)+(Q123*280)</f>
        <v>450</v>
      </c>
      <c r="S123" s="83">
        <v>450</v>
      </c>
      <c r="T123" s="80">
        <f>R123-S123</f>
        <v>0</v>
      </c>
      <c r="U123" s="98"/>
      <c r="V123" s="278" t="s">
        <v>417</v>
      </c>
      <c r="W123" s="281" t="s">
        <v>492</v>
      </c>
      <c r="Y123" s="278"/>
    </row>
    <row r="124" spans="1:25" ht="15" customHeight="1" x14ac:dyDescent="0.2">
      <c r="A124" s="3">
        <v>117</v>
      </c>
      <c r="B124" s="3">
        <v>110</v>
      </c>
      <c r="C124" s="5" t="s">
        <v>177</v>
      </c>
      <c r="E124" s="280" t="s">
        <v>494</v>
      </c>
      <c r="F124" s="280" t="s">
        <v>495</v>
      </c>
      <c r="G124" s="4" t="s">
        <v>209</v>
      </c>
      <c r="H124" s="278"/>
      <c r="I124" s="278"/>
      <c r="J124" s="278"/>
      <c r="K124" s="4">
        <v>1</v>
      </c>
      <c r="R124" s="80">
        <f>(K124*450)+(L124*450)+(M124*450)+(N124*80)+(O124*100)+(P124*150)+(Q124*280)</f>
        <v>450</v>
      </c>
      <c r="S124" s="83">
        <v>450</v>
      </c>
      <c r="T124" s="80">
        <f>R124-S124</f>
        <v>0</v>
      </c>
      <c r="U124" s="278"/>
      <c r="V124" s="278" t="s">
        <v>417</v>
      </c>
      <c r="W124" s="281" t="s">
        <v>492</v>
      </c>
      <c r="Y124" s="9"/>
    </row>
    <row r="125" spans="1:25" ht="15" customHeight="1" x14ac:dyDescent="0.2">
      <c r="A125" s="3">
        <v>118</v>
      </c>
      <c r="B125" s="3">
        <v>111</v>
      </c>
      <c r="C125" s="5" t="s">
        <v>1</v>
      </c>
      <c r="E125" s="280" t="s">
        <v>496</v>
      </c>
      <c r="F125" s="280" t="s">
        <v>496</v>
      </c>
      <c r="G125" s="4" t="s">
        <v>209</v>
      </c>
      <c r="H125" s="278"/>
      <c r="I125" s="278"/>
      <c r="J125" s="278"/>
      <c r="K125" s="4">
        <v>1</v>
      </c>
      <c r="R125" s="80">
        <f>(K125*450)+(L125*450)+(M125*450)+(N125*80)+(O125*100)+(P125*150)+(Q125*280)</f>
        <v>450</v>
      </c>
      <c r="S125" s="83">
        <v>450</v>
      </c>
      <c r="T125" s="80">
        <f>R125-S125</f>
        <v>0</v>
      </c>
      <c r="U125" s="278"/>
      <c r="V125" s="4" t="s">
        <v>417</v>
      </c>
      <c r="W125" s="281" t="s">
        <v>492</v>
      </c>
      <c r="Y125" s="278"/>
    </row>
    <row r="126" spans="1:25" ht="15" customHeight="1" x14ac:dyDescent="0.2">
      <c r="A126" s="3">
        <v>119</v>
      </c>
      <c r="B126" s="3">
        <v>112</v>
      </c>
      <c r="C126" s="5" t="s">
        <v>1</v>
      </c>
      <c r="E126" s="280" t="s">
        <v>497</v>
      </c>
      <c r="F126" s="280" t="s">
        <v>498</v>
      </c>
      <c r="G126" s="4" t="s">
        <v>222</v>
      </c>
      <c r="H126" s="278"/>
      <c r="I126" s="278"/>
      <c r="J126" s="278"/>
      <c r="K126" s="4">
        <v>1</v>
      </c>
      <c r="R126" s="80">
        <f>(K126*450)+(L126*450)+(M126*450)+(N126*80)+(O126*100)+(P126*150)+(Q126*280)</f>
        <v>450</v>
      </c>
      <c r="S126" s="83">
        <v>450</v>
      </c>
      <c r="T126" s="80">
        <f>R126-S126</f>
        <v>0</v>
      </c>
      <c r="V126" s="278" t="s">
        <v>349</v>
      </c>
      <c r="W126" s="281" t="s">
        <v>499</v>
      </c>
      <c r="Y126" s="278"/>
    </row>
    <row r="127" spans="1:25" ht="15" customHeight="1" x14ac:dyDescent="0.2">
      <c r="A127" s="3">
        <v>120</v>
      </c>
      <c r="B127" s="3">
        <v>113</v>
      </c>
      <c r="C127" s="5" t="s">
        <v>1</v>
      </c>
      <c r="E127" s="280" t="s">
        <v>500</v>
      </c>
      <c r="F127" s="280" t="s">
        <v>501</v>
      </c>
      <c r="G127" s="4" t="s">
        <v>222</v>
      </c>
      <c r="I127" s="278"/>
      <c r="J127" s="278"/>
      <c r="K127" s="4">
        <v>1</v>
      </c>
      <c r="R127" s="80">
        <f>(K127*450)+(L127*450)+(M127*450)+(N127*80)+(O127*100)+(P127*150)+(Q127*280)</f>
        <v>450</v>
      </c>
      <c r="S127" s="83">
        <v>450</v>
      </c>
      <c r="T127" s="80">
        <f>R127-S127</f>
        <v>0</v>
      </c>
      <c r="U127" s="278"/>
      <c r="V127" s="278" t="s">
        <v>440</v>
      </c>
      <c r="W127" s="281" t="s">
        <v>502</v>
      </c>
      <c r="Y127" s="9"/>
    </row>
    <row r="128" spans="1:25" ht="15" customHeight="1" x14ac:dyDescent="0.2">
      <c r="A128" s="3">
        <v>121</v>
      </c>
      <c r="B128" s="3">
        <v>114</v>
      </c>
      <c r="C128" s="5" t="s">
        <v>152</v>
      </c>
      <c r="E128" s="281" t="s">
        <v>503</v>
      </c>
      <c r="F128" s="281" t="s">
        <v>504</v>
      </c>
      <c r="G128" s="4" t="s">
        <v>222</v>
      </c>
      <c r="K128" s="4">
        <v>1</v>
      </c>
      <c r="R128" s="80">
        <f>(K128*450)+(L128*450)+(M128*450)+(N128*80)+(O128*100)+(P128*150)+(Q128*280)</f>
        <v>450</v>
      </c>
      <c r="S128" s="83">
        <v>450</v>
      </c>
      <c r="T128" s="80">
        <f>R128-S128</f>
        <v>0</v>
      </c>
      <c r="V128" s="278" t="s">
        <v>417</v>
      </c>
      <c r="W128" s="281" t="s">
        <v>505</v>
      </c>
      <c r="Y128" s="9"/>
    </row>
    <row r="129" spans="1:30" ht="15" customHeight="1" x14ac:dyDescent="0.2">
      <c r="A129" s="3">
        <v>122</v>
      </c>
      <c r="B129" s="3">
        <v>115</v>
      </c>
      <c r="C129" s="5" t="s">
        <v>6</v>
      </c>
      <c r="E129" s="281" t="s">
        <v>506</v>
      </c>
      <c r="F129" s="281" t="s">
        <v>507</v>
      </c>
      <c r="G129" s="4" t="s">
        <v>241</v>
      </c>
      <c r="H129" s="4" t="s">
        <v>508</v>
      </c>
      <c r="K129" s="4">
        <v>1</v>
      </c>
      <c r="L129" s="4">
        <v>1</v>
      </c>
      <c r="R129" s="80">
        <f>(K129*450)+(L129*450)+(M129*450)+(N129*80)+(O129*100)+(P129*150)+(Q129*280)</f>
        <v>900</v>
      </c>
      <c r="S129" s="83">
        <v>900</v>
      </c>
      <c r="T129" s="80">
        <f>R129-S129</f>
        <v>0</v>
      </c>
      <c r="V129" s="278" t="s">
        <v>509</v>
      </c>
      <c r="W129" s="281" t="s">
        <v>510</v>
      </c>
      <c r="Y129" s="9"/>
    </row>
    <row r="130" spans="1:30" ht="15" customHeight="1" x14ac:dyDescent="0.2">
      <c r="A130" s="3">
        <v>123</v>
      </c>
      <c r="B130" s="3">
        <v>120</v>
      </c>
      <c r="C130" s="5" t="s">
        <v>140</v>
      </c>
      <c r="E130" s="281" t="s">
        <v>511</v>
      </c>
      <c r="F130" s="281" t="s">
        <v>512</v>
      </c>
      <c r="G130" s="4" t="s">
        <v>214</v>
      </c>
      <c r="K130" s="4">
        <v>1</v>
      </c>
      <c r="R130" s="80">
        <f>(K130*450)+(L130*450)+(M130*450)+(N130*80)+(O130*100)+(P130*150)+(Q130*280)</f>
        <v>450</v>
      </c>
      <c r="S130" s="83">
        <v>450</v>
      </c>
      <c r="T130" s="80">
        <f>R130-S130</f>
        <v>0</v>
      </c>
      <c r="U130" s="278"/>
      <c r="V130" s="278" t="s">
        <v>457</v>
      </c>
      <c r="W130" s="281" t="s">
        <v>513</v>
      </c>
      <c r="Y130" s="278"/>
    </row>
    <row r="131" spans="1:30" ht="15" customHeight="1" x14ac:dyDescent="0.2">
      <c r="A131" s="3">
        <v>124</v>
      </c>
      <c r="B131" s="3">
        <v>121</v>
      </c>
      <c r="C131" s="5" t="s">
        <v>104</v>
      </c>
      <c r="E131" s="7" t="s">
        <v>514</v>
      </c>
      <c r="F131" s="7" t="s">
        <v>514</v>
      </c>
      <c r="G131" s="4" t="s">
        <v>211</v>
      </c>
      <c r="H131" s="279"/>
      <c r="I131" s="279"/>
      <c r="J131" s="279"/>
      <c r="K131" s="4">
        <v>1</v>
      </c>
      <c r="R131" s="80">
        <f>(K131*450)+(L131*450)+(M131*450)+(N131*80)+(O131*100)+(P131*150)+(Q131*280)</f>
        <v>450</v>
      </c>
      <c r="S131" s="83">
        <v>450</v>
      </c>
      <c r="T131" s="80">
        <f>R131-S131</f>
        <v>0</v>
      </c>
      <c r="U131" s="278"/>
      <c r="V131" s="278" t="s">
        <v>349</v>
      </c>
      <c r="W131" s="281" t="s">
        <v>515</v>
      </c>
      <c r="Y131" s="9"/>
    </row>
    <row r="132" spans="1:30" ht="15.75" customHeight="1" x14ac:dyDescent="0.25">
      <c r="A132" s="3">
        <v>125</v>
      </c>
      <c r="B132" s="3">
        <v>122</v>
      </c>
      <c r="C132" s="5" t="s">
        <v>1</v>
      </c>
      <c r="E132" s="280" t="s">
        <v>516</v>
      </c>
      <c r="F132" s="280" t="s">
        <v>517</v>
      </c>
      <c r="G132" s="4" t="s">
        <v>257</v>
      </c>
      <c r="H132" s="278"/>
      <c r="I132" s="278"/>
      <c r="J132" s="278"/>
      <c r="P132" s="4">
        <v>1</v>
      </c>
      <c r="R132" s="80">
        <f>(K132*450)+(L132*450)+(M132*450)+(N132*80)+(O132*100)+(P132*150)+(Q132*280)</f>
        <v>150</v>
      </c>
      <c r="S132" s="83">
        <v>150</v>
      </c>
      <c r="T132" s="80">
        <f>R132-S132</f>
        <v>0</v>
      </c>
      <c r="U132" s="278"/>
      <c r="W132" s="281"/>
      <c r="X132" s="98" t="s">
        <v>300</v>
      </c>
      <c r="Y132" s="278"/>
    </row>
    <row r="133" spans="1:30" ht="15.75" customHeight="1" x14ac:dyDescent="0.25">
      <c r="A133" s="3">
        <v>126</v>
      </c>
      <c r="B133" s="3">
        <v>123</v>
      </c>
      <c r="C133" s="5" t="s">
        <v>1</v>
      </c>
      <c r="E133" s="280" t="s">
        <v>518</v>
      </c>
      <c r="F133" s="280" t="s">
        <v>519</v>
      </c>
      <c r="G133" s="4" t="s">
        <v>257</v>
      </c>
      <c r="H133" s="278"/>
      <c r="P133" s="4">
        <v>1</v>
      </c>
      <c r="R133" s="80">
        <f>(K133*450)+(L133*450)+(M133*450)+(N133*80)+(O133*100)+(P133*150)+(Q133*280)</f>
        <v>150</v>
      </c>
      <c r="S133" s="83">
        <v>150</v>
      </c>
      <c r="T133" s="80">
        <f>R133-S133</f>
        <v>0</v>
      </c>
      <c r="U133" s="278"/>
      <c r="V133" s="278"/>
      <c r="W133" s="281"/>
      <c r="X133" s="98" t="s">
        <v>300</v>
      </c>
      <c r="Y133" s="9"/>
    </row>
    <row r="134" spans="1:30" ht="15.75" customHeight="1" x14ac:dyDescent="0.25">
      <c r="A134" s="3">
        <v>127</v>
      </c>
      <c r="B134" s="3">
        <v>124</v>
      </c>
      <c r="E134" s="280" t="s">
        <v>520</v>
      </c>
      <c r="F134" s="280" t="s">
        <v>520</v>
      </c>
      <c r="G134" s="4" t="s">
        <v>257</v>
      </c>
      <c r="H134" s="278"/>
      <c r="I134" s="278"/>
      <c r="J134" s="278"/>
      <c r="K134" s="4">
        <v>1</v>
      </c>
      <c r="R134" s="80">
        <f>(K134*450)+(L134*450)+(M134*450)+(N134*80)+(O134*100)+(P134*150)+(Q134*280)</f>
        <v>450</v>
      </c>
      <c r="S134" s="83">
        <v>450</v>
      </c>
      <c r="T134" s="80">
        <f>R134-S134</f>
        <v>0</v>
      </c>
      <c r="V134" s="278"/>
      <c r="W134" s="281"/>
      <c r="X134" s="98" t="s">
        <v>300</v>
      </c>
      <c r="Y134" s="278"/>
    </row>
    <row r="135" spans="1:30" ht="15" customHeight="1" x14ac:dyDescent="0.2">
      <c r="A135" s="3">
        <v>128</v>
      </c>
      <c r="B135" s="3">
        <v>125</v>
      </c>
      <c r="C135" s="5" t="s">
        <v>1</v>
      </c>
      <c r="E135" s="281" t="s">
        <v>521</v>
      </c>
      <c r="F135" s="281" t="s">
        <v>522</v>
      </c>
      <c r="G135" s="4" t="s">
        <v>234</v>
      </c>
      <c r="H135" s="278"/>
      <c r="I135" s="278"/>
      <c r="J135" s="278"/>
      <c r="K135" s="4">
        <v>1</v>
      </c>
      <c r="R135" s="80">
        <f>(K135*450)+(L135*450)+(M135*450)+(N135*80)+(O135*100)+(P135*150)+(Q135*280)</f>
        <v>450</v>
      </c>
      <c r="S135" s="83"/>
      <c r="T135" s="80">
        <f>R135-S135</f>
        <v>450</v>
      </c>
      <c r="U135" s="278"/>
      <c r="V135" s="278"/>
      <c r="W135" s="281"/>
      <c r="X135" s="278"/>
      <c r="Y135" s="9"/>
    </row>
    <row r="136" spans="1:30" ht="15" customHeight="1" x14ac:dyDescent="0.2">
      <c r="A136" s="3">
        <v>129</v>
      </c>
      <c r="B136" s="3">
        <v>126</v>
      </c>
      <c r="C136" s="5" t="s">
        <v>6</v>
      </c>
      <c r="D136" s="5" t="s">
        <v>107</v>
      </c>
      <c r="E136" s="280" t="s">
        <v>523</v>
      </c>
      <c r="F136" s="280" t="s">
        <v>524</v>
      </c>
      <c r="G136" s="4" t="s">
        <v>253</v>
      </c>
      <c r="H136" s="278" t="s">
        <v>527</v>
      </c>
      <c r="I136" s="278"/>
      <c r="J136" s="278"/>
      <c r="K136" s="4">
        <v>1</v>
      </c>
      <c r="L136" s="4">
        <v>1</v>
      </c>
      <c r="R136" s="80">
        <f>(K136*450)+(L136*450)+(M136*450)+(N136*80)+(O136*100)+(P136*150)+(Q136*280)</f>
        <v>900</v>
      </c>
      <c r="S136" s="83"/>
      <c r="T136" s="80">
        <f>R136-S136</f>
        <v>900</v>
      </c>
      <c r="U136" s="278"/>
      <c r="V136" s="278"/>
      <c r="W136" s="281"/>
      <c r="X136" s="278"/>
      <c r="Y136" s="9"/>
    </row>
    <row r="137" spans="1:30" ht="15" customHeight="1" x14ac:dyDescent="0.2">
      <c r="A137" s="3">
        <v>130</v>
      </c>
      <c r="B137" s="3">
        <v>127</v>
      </c>
      <c r="C137" s="5" t="s">
        <v>6</v>
      </c>
      <c r="E137" s="280" t="s">
        <v>525</v>
      </c>
      <c r="F137" s="280" t="s">
        <v>526</v>
      </c>
      <c r="G137" s="4" t="s">
        <v>241</v>
      </c>
      <c r="H137" s="278" t="s">
        <v>528</v>
      </c>
      <c r="I137" s="278"/>
      <c r="J137" s="278"/>
      <c r="K137" s="4">
        <v>1</v>
      </c>
      <c r="L137" s="4">
        <v>1</v>
      </c>
      <c r="R137" s="80">
        <f>(K137*450)+(L137*450)+(M137*450)+(N137*80)+(O137*100)+(P137*150)+(Q137*280)</f>
        <v>900</v>
      </c>
      <c r="S137" s="83">
        <v>900</v>
      </c>
      <c r="T137" s="80">
        <f>R137-S137</f>
        <v>0</v>
      </c>
      <c r="U137" s="278"/>
      <c r="V137" s="278" t="s">
        <v>440</v>
      </c>
      <c r="W137" s="281" t="s">
        <v>529</v>
      </c>
      <c r="X137" s="278"/>
      <c r="Y137" s="278"/>
    </row>
    <row r="138" spans="1:30" ht="15" customHeight="1" x14ac:dyDescent="0.2">
      <c r="A138" s="3">
        <v>131</v>
      </c>
      <c r="B138" s="3">
        <v>132</v>
      </c>
      <c r="C138" s="5" t="s">
        <v>177</v>
      </c>
      <c r="E138" s="280" t="s">
        <v>530</v>
      </c>
      <c r="F138" s="280" t="s">
        <v>531</v>
      </c>
      <c r="G138" s="4" t="s">
        <v>241</v>
      </c>
      <c r="H138" s="278"/>
      <c r="I138" s="278"/>
      <c r="J138" s="278"/>
      <c r="K138" s="4">
        <v>1</v>
      </c>
      <c r="R138" s="80">
        <f>(K138*450)+(L138*450)+(M138*450)+(N138*80)+(O138*100)+(P138*150)+(Q138*280)</f>
        <v>450</v>
      </c>
      <c r="S138" s="83">
        <v>450</v>
      </c>
      <c r="T138" s="80">
        <f>R138-S138</f>
        <v>0</v>
      </c>
      <c r="V138" s="278" t="s">
        <v>441</v>
      </c>
      <c r="W138" s="281" t="s">
        <v>532</v>
      </c>
      <c r="Y138" s="9"/>
    </row>
    <row r="139" spans="1:30" ht="15" customHeight="1" x14ac:dyDescent="0.2">
      <c r="A139" s="3">
        <v>132</v>
      </c>
      <c r="B139" s="3">
        <v>133</v>
      </c>
      <c r="C139" s="5" t="s">
        <v>177</v>
      </c>
      <c r="E139" s="279" t="s">
        <v>533</v>
      </c>
      <c r="F139" s="279" t="s">
        <v>534</v>
      </c>
      <c r="G139" s="4" t="s">
        <v>220</v>
      </c>
      <c r="H139" s="278"/>
      <c r="I139" s="278"/>
      <c r="J139" s="278"/>
      <c r="K139" s="4">
        <v>1</v>
      </c>
      <c r="P139" s="4">
        <v>1</v>
      </c>
      <c r="R139" s="80">
        <f>(K139*450)+(L139*450)+(M139*450)+(N139*80)+(O139*100)+(P139*150)+(Q139*280)</f>
        <v>600</v>
      </c>
      <c r="S139" s="83"/>
      <c r="T139" s="80">
        <f>R139-S139</f>
        <v>600</v>
      </c>
      <c r="V139" s="278"/>
      <c r="W139" s="281"/>
      <c r="Y139" s="9"/>
    </row>
    <row r="140" spans="1:30" x14ac:dyDescent="0.2">
      <c r="A140" s="3">
        <v>133</v>
      </c>
      <c r="B140" s="3">
        <v>134</v>
      </c>
      <c r="C140" s="5" t="s">
        <v>140</v>
      </c>
      <c r="D140" s="5" t="s">
        <v>107</v>
      </c>
      <c r="E140" s="280" t="s">
        <v>535</v>
      </c>
      <c r="F140" s="280" t="s">
        <v>536</v>
      </c>
      <c r="G140" s="4" t="s">
        <v>234</v>
      </c>
      <c r="H140" s="278"/>
      <c r="I140" s="278"/>
      <c r="J140" s="278"/>
      <c r="K140" s="4">
        <v>1</v>
      </c>
      <c r="R140" s="80">
        <f>(K140*450)+(L140*450)+(M140*450)+(N140*80)+(O140*100)+(P140*150)+(Q140*280)</f>
        <v>450</v>
      </c>
      <c r="S140" s="83"/>
      <c r="T140" s="80">
        <f>R140-S140</f>
        <v>450</v>
      </c>
      <c r="V140" s="278"/>
      <c r="W140" s="281"/>
      <c r="Y140" s="9"/>
    </row>
    <row r="141" spans="1:30" s="261" customFormat="1" ht="15" customHeight="1" x14ac:dyDescent="0.2">
      <c r="A141" s="3">
        <v>134</v>
      </c>
      <c r="B141" s="3">
        <v>135</v>
      </c>
      <c r="C141" s="279" t="s">
        <v>1</v>
      </c>
      <c r="D141" s="279"/>
      <c r="E141" s="280" t="s">
        <v>537</v>
      </c>
      <c r="F141" s="280" t="s">
        <v>538</v>
      </c>
      <c r="G141" s="278" t="s">
        <v>211</v>
      </c>
      <c r="H141" s="278"/>
      <c r="I141" s="278"/>
      <c r="J141" s="278"/>
      <c r="K141" s="278">
        <v>1</v>
      </c>
      <c r="L141" s="278"/>
      <c r="M141" s="278"/>
      <c r="N141" s="278"/>
      <c r="O141" s="278"/>
      <c r="P141" s="278"/>
      <c r="Q141" s="278"/>
      <c r="R141" s="80">
        <f>(K141*450)+(L141*450)+(M141*450)+(N141*80)+(O141*100)+(P141*150)+(Q141*280)</f>
        <v>450</v>
      </c>
      <c r="S141" s="83"/>
      <c r="T141" s="80">
        <f>R141-S141</f>
        <v>450</v>
      </c>
      <c r="U141" s="278"/>
      <c r="V141" s="278"/>
      <c r="W141" s="281"/>
      <c r="X141" s="278"/>
      <c r="Y141" s="9"/>
      <c r="Z141" s="264"/>
      <c r="AA141" s="264"/>
      <c r="AB141" s="264"/>
      <c r="AC141" s="264"/>
      <c r="AD141" s="264"/>
    </row>
    <row r="142" spans="1:30" x14ac:dyDescent="0.2">
      <c r="A142" s="3">
        <v>135</v>
      </c>
      <c r="C142" s="5" t="s">
        <v>1</v>
      </c>
      <c r="E142" s="281" t="s">
        <v>576</v>
      </c>
      <c r="F142" s="281" t="s">
        <v>580</v>
      </c>
      <c r="G142" s="4" t="s">
        <v>262</v>
      </c>
      <c r="H142" s="278"/>
      <c r="I142" s="278"/>
      <c r="J142" s="278"/>
      <c r="K142" s="4">
        <v>1</v>
      </c>
      <c r="R142" s="80">
        <f>(K142*450)+(L142*450)+(M142*450)+(N142*80)+(O142*100)+(P142*150)+(Q142*280)</f>
        <v>450</v>
      </c>
      <c r="S142" s="83">
        <v>450</v>
      </c>
      <c r="T142" s="80">
        <f>R142-S142</f>
        <v>0</v>
      </c>
      <c r="U142" s="4" t="s">
        <v>581</v>
      </c>
      <c r="V142" s="278"/>
      <c r="W142" s="281"/>
      <c r="Y142" s="9"/>
    </row>
    <row r="143" spans="1:30" x14ac:dyDescent="0.2">
      <c r="A143" s="3">
        <v>136</v>
      </c>
      <c r="C143" s="5" t="s">
        <v>6</v>
      </c>
      <c r="E143" s="279" t="s">
        <v>582</v>
      </c>
      <c r="F143" s="279" t="s">
        <v>583</v>
      </c>
      <c r="G143" s="4" t="s">
        <v>241</v>
      </c>
      <c r="K143" s="4">
        <v>1</v>
      </c>
      <c r="R143" s="80">
        <f>(K143*450)+(L143*450)+(M143*450)+(N143*80)+(O143*100)+(P143*150)+(Q143*280)</f>
        <v>450</v>
      </c>
      <c r="S143" s="83"/>
      <c r="T143" s="80">
        <f>R143-S143</f>
        <v>450</v>
      </c>
      <c r="V143" s="278"/>
      <c r="W143" s="281"/>
      <c r="Y143" s="9"/>
    </row>
    <row r="144" spans="1:30" x14ac:dyDescent="0.2">
      <c r="A144" s="3">
        <v>137</v>
      </c>
      <c r="C144" s="5" t="s">
        <v>1</v>
      </c>
      <c r="E144" s="280" t="s">
        <v>577</v>
      </c>
      <c r="F144" s="280" t="s">
        <v>584</v>
      </c>
      <c r="G144" s="4" t="s">
        <v>208</v>
      </c>
      <c r="K144" s="4">
        <v>1</v>
      </c>
      <c r="R144" s="80">
        <f>(K144*450)+(L144*450)+(M144*450)+(N144*80)+(O144*100)+(P144*150)+(Q144*280)</f>
        <v>450</v>
      </c>
      <c r="S144" s="83"/>
      <c r="T144" s="80">
        <f>R144-S144</f>
        <v>450</v>
      </c>
      <c r="V144" s="278"/>
      <c r="W144" s="281"/>
      <c r="Y144" s="278"/>
    </row>
    <row r="145" spans="1:25" x14ac:dyDescent="0.2">
      <c r="A145" s="3">
        <v>138</v>
      </c>
      <c r="E145" s="280" t="s">
        <v>578</v>
      </c>
      <c r="F145" s="280" t="s">
        <v>578</v>
      </c>
      <c r="G145" s="278" t="s">
        <v>208</v>
      </c>
      <c r="K145" s="4">
        <v>1</v>
      </c>
      <c r="R145" s="80">
        <f>(K145*450)+(L145*450)+(M145*450)+(N145*80)+(O145*100)+(P145*150)+(Q145*280)</f>
        <v>450</v>
      </c>
      <c r="S145" s="83"/>
      <c r="T145" s="80">
        <f>R145-S145</f>
        <v>450</v>
      </c>
      <c r="V145" s="278"/>
      <c r="W145" s="281"/>
      <c r="Y145" s="9"/>
    </row>
    <row r="146" spans="1:25" x14ac:dyDescent="0.2">
      <c r="A146" s="3">
        <v>139</v>
      </c>
      <c r="E146" s="281" t="s">
        <v>579</v>
      </c>
      <c r="F146" s="281" t="s">
        <v>579</v>
      </c>
      <c r="G146" s="278" t="s">
        <v>208</v>
      </c>
      <c r="K146" s="4">
        <v>1</v>
      </c>
      <c r="R146" s="80">
        <f>(K146*450)+(L146*450)+(M146*450)+(N146*80)+(O146*100)+(P146*150)+(Q146*280)</f>
        <v>450</v>
      </c>
      <c r="S146" s="83"/>
      <c r="T146" s="80">
        <f>R146-S146</f>
        <v>450</v>
      </c>
      <c r="V146" s="278"/>
      <c r="W146" s="281"/>
      <c r="Y146" s="9"/>
    </row>
    <row r="147" spans="1:25" x14ac:dyDescent="0.2">
      <c r="A147" s="3">
        <v>140</v>
      </c>
      <c r="C147" s="5" t="s">
        <v>1</v>
      </c>
      <c r="E147" s="280" t="s">
        <v>585</v>
      </c>
      <c r="F147" s="280" t="s">
        <v>586</v>
      </c>
      <c r="G147" s="4" t="s">
        <v>249</v>
      </c>
      <c r="H147" s="278"/>
      <c r="K147" s="4">
        <v>1</v>
      </c>
      <c r="R147" s="80">
        <f>(K147*450)+(L147*450)+(M147*450)+(N147*80)+(O147*100)+(P147*150)+(Q147*280)</f>
        <v>450</v>
      </c>
      <c r="S147" s="83"/>
      <c r="T147" s="80">
        <f>R147-S147</f>
        <v>450</v>
      </c>
      <c r="V147" s="278"/>
      <c r="W147" s="281"/>
      <c r="Y147" s="9"/>
    </row>
    <row r="148" spans="1:25" x14ac:dyDescent="0.2">
      <c r="A148" s="3">
        <v>141</v>
      </c>
      <c r="C148" s="5" t="s">
        <v>1</v>
      </c>
      <c r="E148" s="280" t="s">
        <v>587</v>
      </c>
      <c r="F148" s="280" t="s">
        <v>588</v>
      </c>
      <c r="G148" s="4" t="s">
        <v>224</v>
      </c>
      <c r="O148" s="4">
        <v>1</v>
      </c>
      <c r="R148" s="80">
        <f>(K148*450)+(L148*450)+(M148*450)+(N148*80)+(O148*100)+(P148*150)+(Q148*280)</f>
        <v>100</v>
      </c>
      <c r="S148" s="83"/>
      <c r="T148" s="80">
        <f>R148-S148</f>
        <v>100</v>
      </c>
      <c r="V148" s="278"/>
      <c r="W148" s="281"/>
      <c r="Y148" s="9"/>
    </row>
    <row r="149" spans="1:25" x14ac:dyDescent="0.2">
      <c r="A149" s="3">
        <v>142</v>
      </c>
      <c r="C149" s="5" t="s">
        <v>1</v>
      </c>
      <c r="E149" s="280" t="s">
        <v>589</v>
      </c>
      <c r="F149" s="280" t="s">
        <v>590</v>
      </c>
      <c r="G149" s="4" t="s">
        <v>254</v>
      </c>
      <c r="K149" s="4">
        <v>1</v>
      </c>
      <c r="N149" s="4">
        <v>1</v>
      </c>
      <c r="O149" s="4">
        <v>1</v>
      </c>
      <c r="R149" s="80">
        <f>(K149*450)+(L149*450)+(M149*450)+(N149*80)+(O149*100)+(P149*150)+(Q149*280)</f>
        <v>630</v>
      </c>
      <c r="S149" s="83"/>
      <c r="T149" s="80">
        <f>R149-S149</f>
        <v>630</v>
      </c>
      <c r="V149" s="278"/>
      <c r="W149" s="281"/>
      <c r="Y149" s="9"/>
    </row>
    <row r="150" spans="1:25" x14ac:dyDescent="0.2">
      <c r="A150" s="3">
        <v>143</v>
      </c>
      <c r="C150" s="5" t="s">
        <v>1</v>
      </c>
      <c r="E150" s="280" t="s">
        <v>591</v>
      </c>
      <c r="F150" s="280" t="s">
        <v>592</v>
      </c>
      <c r="G150" s="4" t="s">
        <v>208</v>
      </c>
      <c r="K150" s="4">
        <v>1</v>
      </c>
      <c r="R150" s="80">
        <f>(K150*450)+(L150*450)+(M150*450)+(N150*80)+(O150*100)+(P150*150)+(Q150*280)</f>
        <v>450</v>
      </c>
      <c r="S150" s="83"/>
      <c r="T150" s="80">
        <f>R150-S150</f>
        <v>450</v>
      </c>
      <c r="V150" s="278"/>
      <c r="W150" s="281"/>
      <c r="Y150" s="278"/>
    </row>
    <row r="151" spans="1:25" x14ac:dyDescent="0.2">
      <c r="A151" s="3">
        <v>144</v>
      </c>
      <c r="C151" s="5" t="s">
        <v>1</v>
      </c>
      <c r="E151" s="280" t="s">
        <v>594</v>
      </c>
      <c r="F151" s="280" t="s">
        <v>593</v>
      </c>
      <c r="G151" s="4" t="s">
        <v>253</v>
      </c>
      <c r="K151" s="4">
        <v>1</v>
      </c>
      <c r="R151" s="80">
        <f>(K151*450)+(L151*450)+(M151*450)+(N151*80)+(O151*100)+(P151*150)+(Q151*280)</f>
        <v>450</v>
      </c>
      <c r="S151" s="83"/>
      <c r="T151" s="80">
        <f>R151-S151</f>
        <v>450</v>
      </c>
      <c r="V151" s="278"/>
      <c r="W151" s="281"/>
      <c r="Y151" s="278"/>
    </row>
    <row r="152" spans="1:25" x14ac:dyDescent="0.2">
      <c r="A152" s="3">
        <v>145</v>
      </c>
      <c r="C152" s="279" t="s">
        <v>1</v>
      </c>
      <c r="D152" s="279"/>
      <c r="E152" s="280" t="s">
        <v>595</v>
      </c>
      <c r="F152" s="280" t="s">
        <v>596</v>
      </c>
      <c r="G152" s="278" t="s">
        <v>244</v>
      </c>
      <c r="H152" s="278"/>
      <c r="I152" s="278"/>
      <c r="J152" s="278"/>
      <c r="K152" s="278">
        <v>1</v>
      </c>
      <c r="L152" s="278"/>
      <c r="M152" s="278"/>
      <c r="N152" s="278"/>
      <c r="O152" s="278"/>
      <c r="P152" s="278"/>
      <c r="Q152" s="278"/>
      <c r="R152" s="80">
        <f>(K152*450)+(L152*450)+(M152*450)+(N152*80)+(O152*100)+(P152*150)+(Q152*280)</f>
        <v>450</v>
      </c>
      <c r="S152" s="83"/>
      <c r="T152" s="80">
        <f>R152-S152</f>
        <v>450</v>
      </c>
      <c r="U152" s="278"/>
      <c r="V152" s="278"/>
      <c r="W152" s="281"/>
      <c r="X152" s="278"/>
      <c r="Y152" s="278"/>
    </row>
    <row r="153" spans="1:25" x14ac:dyDescent="0.2">
      <c r="A153" s="3">
        <v>146</v>
      </c>
      <c r="C153" s="279" t="s">
        <v>104</v>
      </c>
      <c r="D153" s="279"/>
      <c r="E153" s="281" t="s">
        <v>597</v>
      </c>
      <c r="F153" s="281" t="s">
        <v>598</v>
      </c>
      <c r="G153" s="278" t="s">
        <v>244</v>
      </c>
      <c r="H153" s="278"/>
      <c r="I153" s="278"/>
      <c r="J153" s="278"/>
      <c r="K153" s="278">
        <v>1</v>
      </c>
      <c r="L153" s="278"/>
      <c r="M153" s="278"/>
      <c r="N153" s="278"/>
      <c r="O153" s="278"/>
      <c r="P153" s="278"/>
      <c r="Q153" s="278"/>
      <c r="R153" s="80">
        <f>(K153*450)+(L153*450)+(M153*450)+(N153*80)+(O153*100)+(P153*150)+(Q153*280)</f>
        <v>450</v>
      </c>
      <c r="S153" s="83"/>
      <c r="T153" s="80">
        <f>R153-S153</f>
        <v>450</v>
      </c>
      <c r="U153" s="278"/>
      <c r="V153" s="278"/>
      <c r="W153" s="281"/>
      <c r="X153" s="278"/>
      <c r="Y153" s="9"/>
    </row>
    <row r="154" spans="1:25" x14ac:dyDescent="0.2">
      <c r="A154" s="3">
        <v>147</v>
      </c>
      <c r="E154" s="280" t="s">
        <v>620</v>
      </c>
      <c r="F154" s="280" t="s">
        <v>620</v>
      </c>
      <c r="G154" s="4" t="s">
        <v>208</v>
      </c>
      <c r="Q154" s="4">
        <v>2</v>
      </c>
      <c r="R154" s="80">
        <f>(K154*450)+(L154*450)+(M154*450)+(N154*80)+(O154*100)+(P154*150)+(Q154*280)</f>
        <v>560</v>
      </c>
      <c r="S154" s="83"/>
      <c r="T154" s="80">
        <f>R154-S154</f>
        <v>560</v>
      </c>
      <c r="V154" s="278"/>
      <c r="W154" s="281"/>
      <c r="Y154" s="278"/>
    </row>
    <row r="155" spans="1:25" x14ac:dyDescent="0.2">
      <c r="A155" s="3">
        <v>148</v>
      </c>
      <c r="C155" s="5" t="s">
        <v>4</v>
      </c>
      <c r="E155" s="6" t="s">
        <v>621</v>
      </c>
      <c r="F155" s="6" t="s">
        <v>622</v>
      </c>
      <c r="G155" s="4" t="s">
        <v>220</v>
      </c>
      <c r="K155" s="4">
        <v>1</v>
      </c>
      <c r="R155" s="80">
        <f>(K155*450)+(L155*450)+(M155*450)+(N155*80)+(O155*100)+(P155*150)+(Q155*280)</f>
        <v>450</v>
      </c>
      <c r="S155" s="83"/>
      <c r="T155" s="80">
        <f>R155-S155</f>
        <v>450</v>
      </c>
      <c r="W155" s="11"/>
    </row>
    <row r="156" spans="1:25" x14ac:dyDescent="0.2">
      <c r="A156" s="3">
        <v>149</v>
      </c>
      <c r="C156" s="5" t="s">
        <v>1</v>
      </c>
      <c r="E156" s="6" t="s">
        <v>623</v>
      </c>
      <c r="F156" s="6" t="s">
        <v>624</v>
      </c>
      <c r="G156" s="278" t="s">
        <v>220</v>
      </c>
      <c r="K156" s="4">
        <v>1</v>
      </c>
      <c r="R156" s="80">
        <f>(K156*450)+(L156*450)+(M156*450)+(N156*80)+(O156*100)+(P156*150)+(Q156*280)</f>
        <v>450</v>
      </c>
      <c r="S156" s="83"/>
      <c r="T156" s="80">
        <f>R156-S156</f>
        <v>450</v>
      </c>
      <c r="W156" s="11"/>
      <c r="Y156" s="19"/>
    </row>
    <row r="157" spans="1:25" x14ac:dyDescent="0.2">
      <c r="A157" s="3">
        <v>150</v>
      </c>
      <c r="C157" s="5" t="s">
        <v>1</v>
      </c>
      <c r="E157" s="6" t="s">
        <v>625</v>
      </c>
      <c r="F157" s="6" t="s">
        <v>626</v>
      </c>
      <c r="G157" s="278" t="s">
        <v>220</v>
      </c>
      <c r="K157" s="4">
        <v>1</v>
      </c>
      <c r="R157" s="80">
        <f>(K157*450)+(L157*450)+(M157*450)+(N157*80)+(O157*100)+(P157*150)+(Q157*280)</f>
        <v>450</v>
      </c>
      <c r="S157" s="83"/>
      <c r="T157" s="80">
        <f>R157-S157</f>
        <v>450</v>
      </c>
      <c r="W157" s="11"/>
      <c r="Y157" s="9"/>
    </row>
    <row r="158" spans="1:25" ht="15.75" customHeight="1" x14ac:dyDescent="0.2">
      <c r="A158" s="3">
        <v>151</v>
      </c>
      <c r="E158" s="6"/>
      <c r="F158" s="6"/>
      <c r="R158" s="80">
        <f>(K158*450)+(L158*450)+(M158*450)+(N158*80)+(O158*100)+(P158*150)+(Q158*280)</f>
        <v>0</v>
      </c>
      <c r="S158" s="83"/>
      <c r="T158" s="80">
        <f>R158-S158</f>
        <v>0</v>
      </c>
      <c r="W158" s="11"/>
      <c r="Y158" s="9"/>
    </row>
    <row r="159" spans="1:25" x14ac:dyDescent="0.2">
      <c r="A159" s="3">
        <v>152</v>
      </c>
      <c r="R159" s="80">
        <f>(K159*450)+(L159*450)+(M159*450)+(N159*80)+(O159*100)+(P159*150)+(Q159*280)</f>
        <v>0</v>
      </c>
      <c r="S159" s="83"/>
      <c r="T159" s="80">
        <f>R159-S159</f>
        <v>0</v>
      </c>
      <c r="W159" s="11"/>
      <c r="Y159" s="9"/>
    </row>
    <row r="160" spans="1:25" x14ac:dyDescent="0.2">
      <c r="A160" s="3">
        <v>153</v>
      </c>
      <c r="R160" s="80">
        <f>(K160*450)+(L160*450)+(M160*450)+(N160*80)+(O160*100)+(P160*150)+(Q160*280)</f>
        <v>0</v>
      </c>
      <c r="S160" s="83"/>
      <c r="T160" s="80">
        <f>R160-S160</f>
        <v>0</v>
      </c>
      <c r="W160" s="11"/>
      <c r="Y160" s="12"/>
    </row>
    <row r="161" spans="1:25" x14ac:dyDescent="0.2">
      <c r="A161" s="3">
        <v>154</v>
      </c>
      <c r="E161" s="6"/>
      <c r="F161" s="6"/>
      <c r="R161" s="80">
        <f>(K161*450)+(L161*450)+(M161*450)+(N161*80)+(O161*100)+(P161*150)+(Q161*280)</f>
        <v>0</v>
      </c>
      <c r="S161" s="83"/>
      <c r="T161" s="80">
        <f>R161-S161</f>
        <v>0</v>
      </c>
      <c r="W161" s="11"/>
      <c r="Y161" s="9"/>
    </row>
    <row r="162" spans="1:25" x14ac:dyDescent="0.2">
      <c r="A162" s="3">
        <v>155</v>
      </c>
      <c r="E162" s="6"/>
      <c r="F162" s="6"/>
      <c r="R162" s="80">
        <f>(K162*450)+(L162*450)+(M162*450)+(N162*80)+(O162*100)+(P162*150)+(Q162*280)</f>
        <v>0</v>
      </c>
      <c r="S162" s="83"/>
      <c r="T162" s="80">
        <f>R162-S162</f>
        <v>0</v>
      </c>
      <c r="W162" s="11"/>
      <c r="Y162" s="9"/>
    </row>
    <row r="163" spans="1:25" x14ac:dyDescent="0.2">
      <c r="A163" s="3">
        <v>156</v>
      </c>
      <c r="E163" s="5"/>
      <c r="F163" s="5"/>
      <c r="R163" s="80">
        <f>(K163*450)+(L163*450)+(M163*450)+(N163*80)+(O163*100)+(P163*150)+(Q163*280)</f>
        <v>0</v>
      </c>
      <c r="S163" s="83"/>
      <c r="T163" s="80">
        <f>R163-S163</f>
        <v>0</v>
      </c>
      <c r="W163" s="11"/>
    </row>
    <row r="164" spans="1:25" x14ac:dyDescent="0.2">
      <c r="A164" s="3">
        <v>157</v>
      </c>
      <c r="R164" s="80">
        <f>(K164*450)+(L164*450)+(M164*450)+(N164*80)+(O164*100)+(P164*150)+(Q164*280)</f>
        <v>0</v>
      </c>
      <c r="S164" s="83"/>
      <c r="T164" s="80">
        <f>R164-S164</f>
        <v>0</v>
      </c>
      <c r="W164" s="11"/>
      <c r="Y164" s="9"/>
    </row>
    <row r="165" spans="1:25" x14ac:dyDescent="0.2">
      <c r="A165" s="3">
        <v>158</v>
      </c>
      <c r="E165" s="6"/>
      <c r="F165" s="6"/>
      <c r="R165" s="80">
        <f>(K165*450)+(L165*450)+(M165*450)+(N165*80)+(O165*100)+(P165*150)+(Q165*280)</f>
        <v>0</v>
      </c>
      <c r="S165" s="83"/>
      <c r="T165" s="80">
        <f>R165-S165</f>
        <v>0</v>
      </c>
      <c r="W165" s="11"/>
      <c r="Y165" s="9"/>
    </row>
    <row r="166" spans="1:25" x14ac:dyDescent="0.2">
      <c r="A166" s="3">
        <v>159</v>
      </c>
      <c r="R166" s="80">
        <f>(K166*450)+(L166*450)+(M166*450)+(N166*80)+(O166*100)+(P166*150)+(Q166*280)</f>
        <v>0</v>
      </c>
      <c r="S166" s="83"/>
      <c r="T166" s="80">
        <f>R166-S166</f>
        <v>0</v>
      </c>
      <c r="W166" s="11"/>
      <c r="Y166" s="9"/>
    </row>
    <row r="167" spans="1:25" x14ac:dyDescent="0.2">
      <c r="A167" s="3">
        <v>160</v>
      </c>
      <c r="E167" s="6"/>
      <c r="F167" s="6"/>
      <c r="R167" s="80">
        <f>(K167*450)+(L167*450)+(M167*450)+(N167*80)+(O167*100)+(P167*150)+(Q167*280)</f>
        <v>0</v>
      </c>
      <c r="S167" s="83"/>
      <c r="T167" s="80">
        <f>R167-S167</f>
        <v>0</v>
      </c>
      <c r="W167" s="11"/>
      <c r="Y167" s="9"/>
    </row>
    <row r="168" spans="1:25" x14ac:dyDescent="0.2">
      <c r="A168" s="3">
        <v>161</v>
      </c>
      <c r="E168" s="6"/>
      <c r="F168" s="6"/>
      <c r="R168" s="80">
        <f>(K168*450)+(L168*450)+(M168*450)+(N168*80)+(O168*100)+(P168*150)+(Q168*280)</f>
        <v>0</v>
      </c>
      <c r="S168" s="83"/>
      <c r="T168" s="80">
        <f>R168-S168</f>
        <v>0</v>
      </c>
      <c r="W168" s="11"/>
      <c r="Y168" s="9"/>
    </row>
    <row r="169" spans="1:25" x14ac:dyDescent="0.2">
      <c r="A169" s="3">
        <v>162</v>
      </c>
      <c r="E169" s="6"/>
      <c r="F169" s="6"/>
      <c r="H169" s="17"/>
      <c r="I169" s="17"/>
      <c r="J169" s="17"/>
      <c r="R169" s="80">
        <f>(K169*450)+(L169*450)+(M169*450)+(N169*80)+(O169*100)+(P169*150)+(Q169*280)</f>
        <v>0</v>
      </c>
      <c r="S169" s="83"/>
      <c r="T169" s="80">
        <f>R169-S169</f>
        <v>0</v>
      </c>
      <c r="W169" s="11"/>
      <c r="Y169" s="9"/>
    </row>
    <row r="170" spans="1:25" x14ac:dyDescent="0.2">
      <c r="A170" s="3">
        <v>163</v>
      </c>
      <c r="E170" s="6"/>
      <c r="F170" s="6"/>
      <c r="R170" s="80">
        <f>(K170*450)+(L170*450)+(M170*450)+(N170*80)+(O170*100)+(P170*150)+(Q170*280)</f>
        <v>0</v>
      </c>
      <c r="S170" s="83"/>
      <c r="T170" s="80">
        <f>R170-S170</f>
        <v>0</v>
      </c>
      <c r="W170" s="11"/>
      <c r="Y170" s="9"/>
    </row>
    <row r="171" spans="1:25" x14ac:dyDescent="0.2">
      <c r="A171" s="3">
        <v>164</v>
      </c>
      <c r="E171" s="5"/>
      <c r="F171" s="5"/>
      <c r="R171" s="80">
        <f>(K171*450)+(L171*450)+(M171*450)+(N171*80)+(O171*100)+(P171*150)+(Q171*280)</f>
        <v>0</v>
      </c>
      <c r="S171" s="83"/>
      <c r="T171" s="80">
        <f>R171-S171</f>
        <v>0</v>
      </c>
      <c r="W171" s="11"/>
    </row>
    <row r="172" spans="1:25" x14ac:dyDescent="0.2">
      <c r="A172" s="3">
        <v>165</v>
      </c>
      <c r="E172" s="6"/>
      <c r="F172" s="6"/>
      <c r="R172" s="80">
        <f>(K172*450)+(L172*450)+(M172*450)+(N172*80)+(O172*100)+(P172*150)+(Q172*280)</f>
        <v>0</v>
      </c>
      <c r="S172" s="83"/>
      <c r="T172" s="80">
        <f>R172-S172</f>
        <v>0</v>
      </c>
      <c r="W172" s="11"/>
    </row>
    <row r="173" spans="1:25" x14ac:dyDescent="0.2">
      <c r="A173" s="3">
        <v>166</v>
      </c>
      <c r="H173" s="17"/>
      <c r="I173" s="17"/>
      <c r="J173" s="17"/>
      <c r="R173" s="80">
        <f>(K173*450)+(L173*450)+(M173*450)+(N173*80)+(O173*100)+(P173*150)+(Q173*280)</f>
        <v>0</v>
      </c>
      <c r="S173" s="83"/>
      <c r="T173" s="80">
        <f>R173-S173</f>
        <v>0</v>
      </c>
      <c r="W173" s="11"/>
      <c r="Y173" s="9"/>
    </row>
    <row r="174" spans="1:25" x14ac:dyDescent="0.2">
      <c r="A174" s="3">
        <v>167</v>
      </c>
      <c r="R174" s="80">
        <f>(K174*450)+(L174*450)+(M174*450)+(N174*80)+(O174*100)+(P174*150)+(Q174*280)</f>
        <v>0</v>
      </c>
      <c r="S174" s="83"/>
      <c r="T174" s="80">
        <f>R174-S174</f>
        <v>0</v>
      </c>
      <c r="W174" s="11"/>
      <c r="Y174" s="9"/>
    </row>
    <row r="175" spans="1:25" x14ac:dyDescent="0.2">
      <c r="A175" s="3">
        <v>168</v>
      </c>
      <c r="E175" s="6"/>
      <c r="F175" s="6"/>
      <c r="H175" s="17"/>
      <c r="I175" s="17"/>
      <c r="J175" s="17"/>
      <c r="R175" s="80">
        <f>(K175*450)+(L175*450)+(M175*450)+(N175*80)+(O175*100)+(P175*150)+(Q175*280)</f>
        <v>0</v>
      </c>
      <c r="S175" s="83"/>
      <c r="T175" s="80">
        <f>R175-S175</f>
        <v>0</v>
      </c>
      <c r="W175" s="11"/>
      <c r="Y175" s="9"/>
    </row>
    <row r="176" spans="1:25" x14ac:dyDescent="0.2">
      <c r="A176" s="3">
        <v>169</v>
      </c>
      <c r="E176" s="6"/>
      <c r="F176" s="6"/>
      <c r="R176" s="80">
        <f>(K176*450)+(L176*450)+(M176*450)+(N176*80)+(O176*100)+(P176*150)+(Q176*280)</f>
        <v>0</v>
      </c>
      <c r="S176" s="83"/>
      <c r="T176" s="80">
        <f>R176-S176</f>
        <v>0</v>
      </c>
      <c r="W176" s="11"/>
      <c r="Y176" s="19"/>
    </row>
    <row r="177" spans="1:25" x14ac:dyDescent="0.2">
      <c r="A177" s="3">
        <v>170</v>
      </c>
      <c r="E177" s="5"/>
      <c r="F177" s="5"/>
      <c r="R177" s="80">
        <f>(K177*450)+(L177*450)+(M177*450)+(N177*80)+(O177*100)+(P177*150)+(Q177*280)</f>
        <v>0</v>
      </c>
      <c r="S177" s="83"/>
      <c r="T177" s="80">
        <f>R177-S177</f>
        <v>0</v>
      </c>
      <c r="W177" s="11"/>
      <c r="Y177" s="9"/>
    </row>
    <row r="178" spans="1:25" x14ac:dyDescent="0.2">
      <c r="A178" s="3">
        <v>171</v>
      </c>
      <c r="E178" s="6"/>
      <c r="F178" s="6"/>
      <c r="R178" s="80">
        <f>(K178*450)+(L178*450)+(M178*450)+(N178*80)+(O178*100)+(P178*150)+(Q178*280)</f>
        <v>0</v>
      </c>
      <c r="S178" s="83"/>
      <c r="T178" s="80">
        <f>R178-S178</f>
        <v>0</v>
      </c>
      <c r="W178" s="11"/>
      <c r="Y178" s="9"/>
    </row>
    <row r="179" spans="1:25" x14ac:dyDescent="0.2">
      <c r="A179" s="3">
        <v>172</v>
      </c>
      <c r="E179" s="6"/>
      <c r="F179" s="6"/>
      <c r="R179" s="80">
        <f>(K179*450)+(L179*450)+(M179*450)+(N179*80)+(O179*100)+(P179*150)+(Q179*280)</f>
        <v>0</v>
      </c>
      <c r="S179" s="83"/>
      <c r="T179" s="80">
        <f>R179-S179</f>
        <v>0</v>
      </c>
      <c r="W179" s="11"/>
      <c r="Y179" s="9"/>
    </row>
    <row r="180" spans="1:25" x14ac:dyDescent="0.2">
      <c r="A180" s="3">
        <v>173</v>
      </c>
      <c r="E180" s="6"/>
      <c r="F180" s="6"/>
      <c r="R180" s="80">
        <f>(K180*450)+(L180*450)+(M180*450)+(N180*80)+(O180*100)+(P180*150)+(Q180*280)</f>
        <v>0</v>
      </c>
      <c r="S180" s="83"/>
      <c r="T180" s="80">
        <f>R180-S180</f>
        <v>0</v>
      </c>
      <c r="W180" s="11"/>
      <c r="Y180" s="9"/>
    </row>
    <row r="181" spans="1:25" x14ac:dyDescent="0.2">
      <c r="A181" s="3">
        <v>174</v>
      </c>
      <c r="E181" s="6"/>
      <c r="F181" s="6"/>
      <c r="R181" s="80">
        <f>(K181*450)+(L181*450)+(M181*450)+(N181*80)+(O181*100)+(P181*150)+(Q181*280)</f>
        <v>0</v>
      </c>
      <c r="S181" s="83"/>
      <c r="T181" s="80">
        <f>R181-S181</f>
        <v>0</v>
      </c>
      <c r="W181" s="11"/>
      <c r="Y181" s="9"/>
    </row>
    <row r="182" spans="1:25" x14ac:dyDescent="0.2">
      <c r="A182" s="3">
        <v>175</v>
      </c>
      <c r="E182" s="6"/>
      <c r="F182" s="6"/>
      <c r="R182" s="80">
        <f>(K182*450)+(L182*450)+(M182*450)+(N182*80)+(O182*100)+(P182*150)+(Q182*280)</f>
        <v>0</v>
      </c>
      <c r="S182" s="83"/>
      <c r="T182" s="80">
        <f>R182-S182</f>
        <v>0</v>
      </c>
      <c r="W182" s="11"/>
      <c r="Y182" s="12"/>
    </row>
    <row r="183" spans="1:25" x14ac:dyDescent="0.2">
      <c r="A183" s="3">
        <v>176</v>
      </c>
      <c r="E183" s="5"/>
      <c r="F183" s="5"/>
      <c r="R183" s="80">
        <f>(K183*450)+(L183*450)+(M183*450)+(N183*80)+(O183*100)+(P183*150)+(Q183*280)</f>
        <v>0</v>
      </c>
      <c r="S183" s="83"/>
      <c r="T183" s="80">
        <f>R183-S183</f>
        <v>0</v>
      </c>
      <c r="W183" s="11"/>
      <c r="Y183" s="9"/>
    </row>
    <row r="184" spans="1:25" x14ac:dyDescent="0.2">
      <c r="A184" s="3">
        <v>177</v>
      </c>
      <c r="E184" s="6"/>
      <c r="F184" s="6"/>
      <c r="R184" s="80">
        <f>(K184*450)+(L184*450)+(M184*450)+(N184*80)+(O184*100)+(P184*150)+(Q184*280)</f>
        <v>0</v>
      </c>
      <c r="S184" s="83"/>
      <c r="T184" s="80">
        <f>R184-S184</f>
        <v>0</v>
      </c>
      <c r="W184" s="11"/>
      <c r="Y184" s="9"/>
    </row>
    <row r="185" spans="1:25" x14ac:dyDescent="0.2">
      <c r="A185" s="3">
        <v>178</v>
      </c>
      <c r="E185" s="6"/>
      <c r="F185" s="6"/>
      <c r="R185" s="80">
        <f>(K185*450)+(L185*450)+(M185*450)+(N185*80)+(O185*100)+(P185*150)+(Q185*280)</f>
        <v>0</v>
      </c>
      <c r="S185" s="83"/>
      <c r="T185" s="80">
        <f>R185-S185</f>
        <v>0</v>
      </c>
      <c r="W185" s="11"/>
      <c r="Y185" s="9"/>
    </row>
    <row r="186" spans="1:25" x14ac:dyDescent="0.2">
      <c r="A186" s="3">
        <v>179</v>
      </c>
      <c r="E186" s="6"/>
      <c r="F186" s="6"/>
      <c r="R186" s="80">
        <f>(K186*450)+(L186*450)+(M186*450)+(N186*80)+(O186*100)+(P186*150)+(Q186*280)</f>
        <v>0</v>
      </c>
      <c r="S186" s="83"/>
      <c r="T186" s="80">
        <f>R186-S186</f>
        <v>0</v>
      </c>
      <c r="W186" s="11"/>
      <c r="Y186" s="9"/>
    </row>
    <row r="187" spans="1:25" x14ac:dyDescent="0.2">
      <c r="A187" s="3">
        <v>180</v>
      </c>
      <c r="E187" s="6"/>
      <c r="F187" s="6"/>
      <c r="R187" s="80">
        <f>(K187*450)+(L187*450)+(M187*450)+(N187*80)+(O187*100)+(P187*150)+(Q187*280)</f>
        <v>0</v>
      </c>
      <c r="S187" s="83"/>
      <c r="T187" s="80">
        <f>R187-S187</f>
        <v>0</v>
      </c>
      <c r="W187" s="11"/>
      <c r="Y187" s="9"/>
    </row>
    <row r="188" spans="1:25" x14ac:dyDescent="0.2">
      <c r="A188" s="3">
        <v>181</v>
      </c>
      <c r="E188" s="7"/>
      <c r="F188" s="7"/>
      <c r="R188" s="80">
        <f>(K188*450)+(L188*450)+(M188*450)+(N188*80)+(O188*100)+(P188*150)+(Q188*280)</f>
        <v>0</v>
      </c>
      <c r="S188" s="83"/>
      <c r="T188" s="80">
        <f>R188-S188</f>
        <v>0</v>
      </c>
      <c r="W188" s="11"/>
      <c r="Y188" s="9"/>
    </row>
    <row r="189" spans="1:25" x14ac:dyDescent="0.2">
      <c r="A189" s="3">
        <v>182</v>
      </c>
      <c r="E189" s="6"/>
      <c r="F189" s="6"/>
      <c r="R189" s="80">
        <f>(K189*450)+(L189*450)+(M189*450)+(N189*80)+(O189*100)+(P189*150)+(Q189*280)</f>
        <v>0</v>
      </c>
      <c r="S189" s="83"/>
      <c r="T189" s="80">
        <f>R189-S189</f>
        <v>0</v>
      </c>
      <c r="W189" s="11"/>
      <c r="Y189" s="9"/>
    </row>
    <row r="190" spans="1:25" x14ac:dyDescent="0.2">
      <c r="A190" s="3">
        <v>183</v>
      </c>
      <c r="E190" s="6"/>
      <c r="F190" s="6"/>
      <c r="R190" s="80">
        <f>(K190*450)+(L190*450)+(M190*450)+(N190*80)+(O190*100)+(P190*150)+(Q190*280)</f>
        <v>0</v>
      </c>
      <c r="S190" s="83"/>
      <c r="T190" s="80">
        <f>R190-S190</f>
        <v>0</v>
      </c>
      <c r="W190" s="11"/>
      <c r="Y190" s="9"/>
    </row>
    <row r="191" spans="1:25" x14ac:dyDescent="0.2">
      <c r="A191" s="3">
        <v>184</v>
      </c>
      <c r="E191" s="6"/>
      <c r="F191" s="6"/>
      <c r="R191" s="80">
        <f>(K191*450)+(L191*450)+(M191*450)+(N191*80)+(O191*100)+(P191*150)+(Q191*280)</f>
        <v>0</v>
      </c>
      <c r="S191" s="83"/>
      <c r="T191" s="80">
        <f>R191-S191</f>
        <v>0</v>
      </c>
      <c r="W191" s="11"/>
      <c r="Y191" s="9"/>
    </row>
    <row r="192" spans="1:25" x14ac:dyDescent="0.2">
      <c r="A192" s="3">
        <v>185</v>
      </c>
      <c r="E192" s="6"/>
      <c r="F192" s="6"/>
      <c r="R192" s="80">
        <f>(K192*450)+(L192*450)+(M192*450)+(N192*80)+(O192*100)+(P192*150)+(Q192*280)</f>
        <v>0</v>
      </c>
      <c r="S192" s="83"/>
      <c r="T192" s="80">
        <f>R192-S192</f>
        <v>0</v>
      </c>
      <c r="W192" s="11"/>
      <c r="Y192" s="9"/>
    </row>
    <row r="193" spans="1:25" x14ac:dyDescent="0.2">
      <c r="A193" s="3">
        <v>186</v>
      </c>
      <c r="H193" s="17"/>
      <c r="I193" s="17"/>
      <c r="J193" s="17"/>
      <c r="R193" s="80">
        <f>(K193*450)+(L193*450)+(M193*450)+(N193*80)+(O193*100)+(P193*150)+(Q193*280)</f>
        <v>0</v>
      </c>
      <c r="S193" s="83"/>
      <c r="T193" s="80">
        <f>R193-S193</f>
        <v>0</v>
      </c>
      <c r="W193" s="11"/>
      <c r="Y193" s="9"/>
    </row>
    <row r="194" spans="1:25" x14ac:dyDescent="0.2">
      <c r="A194" s="3">
        <v>187</v>
      </c>
      <c r="R194" s="80">
        <f>(K194*450)+(L194*450)+(M194*450)+(N194*80)+(O194*100)+(P194*150)+(Q194*280)</f>
        <v>0</v>
      </c>
      <c r="S194" s="83"/>
      <c r="T194" s="80">
        <f>R194-S194</f>
        <v>0</v>
      </c>
      <c r="W194" s="11"/>
      <c r="Y194" s="9"/>
    </row>
    <row r="195" spans="1:25" x14ac:dyDescent="0.2">
      <c r="A195" s="3">
        <v>188</v>
      </c>
      <c r="E195" s="6"/>
      <c r="F195" s="6"/>
      <c r="R195" s="80">
        <f>(K195*450)+(L195*450)+(M195*450)+(N195*80)+(O195*100)+(P195*150)+(Q195*280)</f>
        <v>0</v>
      </c>
      <c r="S195" s="83"/>
      <c r="T195" s="80">
        <f>R195-S195</f>
        <v>0</v>
      </c>
      <c r="W195" s="11"/>
      <c r="Y195" s="9"/>
    </row>
    <row r="196" spans="1:25" x14ac:dyDescent="0.2">
      <c r="A196" s="3">
        <v>189</v>
      </c>
      <c r="E196" s="6"/>
      <c r="F196" s="6"/>
      <c r="R196" s="80">
        <f>(K196*450)+(L196*450)+(M196*450)+(N196*80)+(O196*100)+(P196*150)+(Q196*280)</f>
        <v>0</v>
      </c>
      <c r="S196" s="83"/>
      <c r="T196" s="80">
        <f>R196-S196</f>
        <v>0</v>
      </c>
      <c r="W196" s="11"/>
      <c r="Y196" s="9"/>
    </row>
    <row r="197" spans="1:25" x14ac:dyDescent="0.2">
      <c r="A197" s="3">
        <v>190</v>
      </c>
      <c r="E197" s="6"/>
      <c r="F197" s="6"/>
      <c r="R197" s="80">
        <f>(K197*450)+(L197*450)+(M197*450)+(N197*80)+(O197*100)+(P197*150)+(Q197*280)</f>
        <v>0</v>
      </c>
      <c r="S197" s="83"/>
      <c r="T197" s="80">
        <f>R197-S197</f>
        <v>0</v>
      </c>
      <c r="W197" s="11"/>
    </row>
    <row r="198" spans="1:25" x14ac:dyDescent="0.2">
      <c r="A198" s="3">
        <v>191</v>
      </c>
      <c r="H198" s="17"/>
      <c r="I198" s="17"/>
      <c r="J198" s="17"/>
      <c r="R198" s="80">
        <f>(K198*450)+(L198*450)+(M198*450)+(N198*80)+(O198*100)+(P198*150)+(Q198*280)</f>
        <v>0</v>
      </c>
      <c r="S198" s="83"/>
      <c r="T198" s="80">
        <f>R198-S198</f>
        <v>0</v>
      </c>
      <c r="W198" s="11"/>
      <c r="Y198" s="9"/>
    </row>
    <row r="199" spans="1:25" x14ac:dyDescent="0.2">
      <c r="A199" s="3">
        <v>192</v>
      </c>
      <c r="E199" s="6"/>
      <c r="F199" s="6"/>
      <c r="R199" s="80">
        <f>(K199*450)+(L199*450)+(M199*450)+(N199*80)+(O199*100)+(P199*150)+(Q199*280)</f>
        <v>0</v>
      </c>
      <c r="S199" s="83"/>
      <c r="T199" s="80">
        <f>R199-S199</f>
        <v>0</v>
      </c>
      <c r="W199" s="11"/>
      <c r="Y199" s="9"/>
    </row>
    <row r="200" spans="1:25" x14ac:dyDescent="0.2">
      <c r="A200" s="3">
        <v>193</v>
      </c>
      <c r="E200" s="7"/>
      <c r="F200" s="7"/>
      <c r="H200" s="5"/>
      <c r="I200" s="5"/>
      <c r="J200" s="5"/>
      <c r="R200" s="80">
        <f>(K200*450)+(L200*450)+(M200*450)+(N200*80)+(O200*100)+(P200*150)+(Q200*280)</f>
        <v>0</v>
      </c>
      <c r="S200" s="83"/>
      <c r="T200" s="80">
        <f>R200-S200</f>
        <v>0</v>
      </c>
      <c r="Y200" s="9"/>
    </row>
    <row r="201" spans="1:25" x14ac:dyDescent="0.2">
      <c r="A201" s="3">
        <v>194</v>
      </c>
      <c r="E201" s="6"/>
      <c r="F201" s="6"/>
      <c r="R201" s="80">
        <f>(K201*450)+(L201*450)+(M201*450)+(N201*80)+(O201*100)+(P201*150)+(Q201*280)</f>
        <v>0</v>
      </c>
      <c r="S201" s="83"/>
      <c r="T201" s="80">
        <f>R201-S201</f>
        <v>0</v>
      </c>
      <c r="Y201" s="9"/>
    </row>
    <row r="202" spans="1:25" x14ac:dyDescent="0.2">
      <c r="A202" s="3">
        <v>195</v>
      </c>
      <c r="E202" s="6"/>
      <c r="F202" s="6"/>
      <c r="R202" s="80">
        <f>(K202*450)+(L202*450)+(M202*450)+(N202*80)+(O202*100)+(P202*150)+(Q202*280)</f>
        <v>0</v>
      </c>
      <c r="S202" s="83"/>
      <c r="T202" s="80">
        <f>R202-S202</f>
        <v>0</v>
      </c>
      <c r="Y202" s="9"/>
    </row>
    <row r="203" spans="1:25" x14ac:dyDescent="0.2">
      <c r="A203" s="3">
        <v>196</v>
      </c>
      <c r="E203" s="6"/>
      <c r="F203" s="6"/>
      <c r="R203" s="80">
        <f>(K203*450)+(L203*450)+(M203*450)+(N203*80)+(O203*100)+(P203*150)+(Q203*280)</f>
        <v>0</v>
      </c>
      <c r="S203" s="83"/>
      <c r="T203" s="80">
        <f>R203-S203</f>
        <v>0</v>
      </c>
      <c r="Y203" s="18"/>
    </row>
    <row r="204" spans="1:25" x14ac:dyDescent="0.2">
      <c r="A204" s="3">
        <v>197</v>
      </c>
      <c r="E204" s="6"/>
      <c r="F204" s="6"/>
      <c r="R204" s="80">
        <f>(K204*450)+(L204*450)+(M204*450)+(N204*80)+(O204*100)+(P204*150)+(Q204*280)</f>
        <v>0</v>
      </c>
      <c r="S204" s="83"/>
      <c r="T204" s="80">
        <f>R204-S204</f>
        <v>0</v>
      </c>
    </row>
    <row r="205" spans="1:25" x14ac:dyDescent="0.2">
      <c r="A205" s="3">
        <v>198</v>
      </c>
      <c r="E205" s="6"/>
      <c r="F205" s="6"/>
      <c r="R205" s="80">
        <f>(K205*450)+(L205*450)+(M205*450)+(N205*80)+(O205*100)+(P205*150)+(Q205*280)</f>
        <v>0</v>
      </c>
      <c r="S205" s="83"/>
      <c r="T205" s="80">
        <f>R205-S205</f>
        <v>0</v>
      </c>
      <c r="Y205" s="9"/>
    </row>
    <row r="206" spans="1:25" x14ac:dyDescent="0.2">
      <c r="A206" s="3">
        <v>199</v>
      </c>
      <c r="R206" s="80">
        <f>(K206*450)+(L206*450)+(M206*450)+(N206*80)+(O206*100)+(P206*150)+(Q206*280)</f>
        <v>0</v>
      </c>
      <c r="S206" s="83"/>
      <c r="T206" s="80">
        <f>R206-S206</f>
        <v>0</v>
      </c>
      <c r="Y206" s="9"/>
    </row>
    <row r="207" spans="1:25" x14ac:dyDescent="0.2">
      <c r="A207" s="3">
        <v>200</v>
      </c>
      <c r="R207" s="80">
        <f>(K207*450)+(L207*450)+(M207*450)+(N207*80)+(O207*100)+(P207*150)+(Q207*280)</f>
        <v>0</v>
      </c>
      <c r="S207" s="83"/>
      <c r="T207" s="80">
        <f>R207-S207</f>
        <v>0</v>
      </c>
      <c r="Y207" s="9"/>
    </row>
    <row r="208" spans="1:25" x14ac:dyDescent="0.2">
      <c r="A208" s="3">
        <v>201</v>
      </c>
      <c r="E208" s="6"/>
      <c r="F208" s="6"/>
      <c r="R208" s="80">
        <f>(K208*450)+(L208*450)+(M208*450)+(N208*80)+(O208*100)+(P208*150)+(Q208*280)</f>
        <v>0</v>
      </c>
      <c r="S208" s="83"/>
      <c r="T208" s="80">
        <f>R208-S208</f>
        <v>0</v>
      </c>
      <c r="Y208" s="9"/>
    </row>
    <row r="209" spans="1:25" x14ac:dyDescent="0.2">
      <c r="A209" s="3">
        <v>202</v>
      </c>
      <c r="E209" s="6"/>
      <c r="F209" s="6"/>
      <c r="R209" s="80">
        <f>(K209*450)+(L209*450)+(M209*450)+(N209*80)+(O209*100)+(P209*150)+(Q209*280)</f>
        <v>0</v>
      </c>
      <c r="S209" s="83"/>
      <c r="T209" s="80">
        <f>R209-S209</f>
        <v>0</v>
      </c>
    </row>
    <row r="210" spans="1:25" x14ac:dyDescent="0.2">
      <c r="A210" s="3">
        <v>203</v>
      </c>
      <c r="R210" s="80">
        <f>(K210*450)+(L210*450)+(M210*450)+(N210*80)+(O210*100)+(P210*150)+(Q210*280)</f>
        <v>0</v>
      </c>
      <c r="S210" s="83"/>
      <c r="T210" s="80">
        <f>R210-S210</f>
        <v>0</v>
      </c>
    </row>
    <row r="211" spans="1:25" x14ac:dyDescent="0.2">
      <c r="A211" s="3">
        <v>204</v>
      </c>
      <c r="E211" s="6"/>
      <c r="F211" s="6"/>
      <c r="R211" s="80">
        <f>(K211*450)+(L211*450)+(M211*450)+(N211*80)+(O211*100)+(P211*150)+(Q211*280)</f>
        <v>0</v>
      </c>
      <c r="S211" s="83"/>
      <c r="T211" s="80">
        <f>R211-S211</f>
        <v>0</v>
      </c>
      <c r="Y211" s="10"/>
    </row>
    <row r="212" spans="1:25" x14ac:dyDescent="0.2">
      <c r="A212" s="3">
        <v>205</v>
      </c>
      <c r="E212" s="6"/>
      <c r="F212" s="6"/>
      <c r="R212" s="80">
        <f>(K212*450)+(L212*450)+(M212*450)+(N212*80)+(O212*100)+(P212*150)+(Q212*280)</f>
        <v>0</v>
      </c>
      <c r="S212" s="83"/>
      <c r="T212" s="80">
        <f>R212-S212</f>
        <v>0</v>
      </c>
      <c r="Y212" s="9"/>
    </row>
    <row r="213" spans="1:25" x14ac:dyDescent="0.2">
      <c r="A213" s="3">
        <v>206</v>
      </c>
      <c r="E213" s="6"/>
      <c r="F213" s="6"/>
      <c r="R213" s="80">
        <f>(K213*450)+(L213*450)+(M213*450)+(N213*80)+(O213*100)+(P213*150)+(Q213*280)</f>
        <v>0</v>
      </c>
      <c r="T213" s="80">
        <f>R213-S213</f>
        <v>0</v>
      </c>
      <c r="Y213" s="9"/>
    </row>
    <row r="214" spans="1:25" x14ac:dyDescent="0.2">
      <c r="A214" s="3">
        <v>207</v>
      </c>
      <c r="E214" s="5"/>
      <c r="F214" s="5"/>
      <c r="R214" s="80">
        <f>(K214*450)+(L214*450)+(M214*450)+(N214*80)+(O214*100)+(P214*150)+(Q214*280)</f>
        <v>0</v>
      </c>
      <c r="T214" s="80">
        <f>R214-S214</f>
        <v>0</v>
      </c>
      <c r="Y214" s="9"/>
    </row>
    <row r="215" spans="1:25" x14ac:dyDescent="0.2">
      <c r="A215" s="3">
        <v>208</v>
      </c>
      <c r="E215" s="6"/>
      <c r="F215" s="6"/>
      <c r="R215" s="80">
        <f>(K215*450)+(L215*450)+(M215*450)+(N215*80)+(O215*100)+(P215*150)+(Q215*280)</f>
        <v>0</v>
      </c>
      <c r="T215" s="80">
        <f>R215-S215</f>
        <v>0</v>
      </c>
      <c r="Y215" s="9"/>
    </row>
    <row r="216" spans="1:25" x14ac:dyDescent="0.2">
      <c r="A216" s="3">
        <v>209</v>
      </c>
      <c r="E216" s="6"/>
      <c r="F216" s="6"/>
      <c r="R216" s="80">
        <f>(K216*450)+(L216*450)+(M216*450)+(N216*80)+(O216*100)+(P216*150)+(Q216*280)</f>
        <v>0</v>
      </c>
      <c r="T216" s="80">
        <f>R216-S216</f>
        <v>0</v>
      </c>
      <c r="Y216" s="9"/>
    </row>
    <row r="217" spans="1:25" x14ac:dyDescent="0.2">
      <c r="A217" s="3">
        <v>210</v>
      </c>
      <c r="E217" s="6"/>
      <c r="F217" s="6"/>
      <c r="R217" s="80">
        <f>(K217*450)+(L217*450)+(M217*450)+(N217*80)+(O217*100)+(P217*150)+(Q217*280)</f>
        <v>0</v>
      </c>
      <c r="T217" s="80">
        <f>R217-S217</f>
        <v>0</v>
      </c>
    </row>
    <row r="218" spans="1:25" x14ac:dyDescent="0.2">
      <c r="A218" s="3">
        <v>211</v>
      </c>
      <c r="E218" s="6"/>
      <c r="F218" s="6"/>
      <c r="R218" s="80">
        <f>(K218*450)+(L218*450)+(M218*450)+(N218*80)+(O218*100)+(P218*150)+(Q218*280)</f>
        <v>0</v>
      </c>
      <c r="T218" s="80">
        <f>R218-S218</f>
        <v>0</v>
      </c>
      <c r="Y218" s="9"/>
    </row>
    <row r="219" spans="1:25" x14ac:dyDescent="0.2">
      <c r="A219" s="3">
        <v>212</v>
      </c>
      <c r="R219" s="80">
        <f>(K219*450)+(L219*450)+(M219*450)+(N219*80)+(O219*100)+(P219*150)+(Q219*280)</f>
        <v>0</v>
      </c>
      <c r="T219" s="80">
        <f>R219-S219</f>
        <v>0</v>
      </c>
      <c r="Y219" s="9"/>
    </row>
    <row r="220" spans="1:25" x14ac:dyDescent="0.2">
      <c r="A220" s="3">
        <v>213</v>
      </c>
      <c r="H220" s="17"/>
      <c r="I220" s="17"/>
      <c r="J220" s="17"/>
      <c r="R220" s="80">
        <f>(K220*450)+(L220*450)+(M220*450)+(N220*80)+(O220*100)+(P220*150)+(Q220*280)</f>
        <v>0</v>
      </c>
      <c r="T220" s="80">
        <f>R220-S220</f>
        <v>0</v>
      </c>
    </row>
    <row r="221" spans="1:25" x14ac:dyDescent="0.2">
      <c r="A221" s="3">
        <v>214</v>
      </c>
      <c r="E221" s="7"/>
      <c r="F221" s="7"/>
      <c r="H221" s="5"/>
      <c r="I221" s="5"/>
      <c r="J221" s="5"/>
      <c r="R221" s="80">
        <f>(K221*450)+(L221*450)+(M221*450)+(N221*80)+(O221*100)+(P221*150)+(Q221*280)</f>
        <v>0</v>
      </c>
      <c r="T221" s="80">
        <f>R221-S221</f>
        <v>0</v>
      </c>
      <c r="Y221" s="9"/>
    </row>
    <row r="222" spans="1:25" x14ac:dyDescent="0.2">
      <c r="A222" s="3">
        <v>215</v>
      </c>
      <c r="R222" s="80">
        <f>(K222*450)+(L222*450)+(M222*450)+(N222*80)+(O222*100)+(P222*150)+(Q222*280)</f>
        <v>0</v>
      </c>
      <c r="T222" s="80">
        <f>R222-S222</f>
        <v>0</v>
      </c>
      <c r="Y222" s="9"/>
    </row>
    <row r="223" spans="1:25" x14ac:dyDescent="0.2">
      <c r="A223" s="3">
        <v>216</v>
      </c>
      <c r="E223" s="6"/>
      <c r="F223" s="6"/>
      <c r="R223" s="80">
        <f>(K223*450)+(L223*450)+(M223*450)+(N223*80)+(O223*100)+(P223*150)+(Q223*280)</f>
        <v>0</v>
      </c>
      <c r="T223" s="80">
        <f>R223-S223</f>
        <v>0</v>
      </c>
      <c r="Y223" s="9"/>
    </row>
    <row r="224" spans="1:25" x14ac:dyDescent="0.2">
      <c r="A224" s="3">
        <v>217</v>
      </c>
      <c r="E224" s="6"/>
      <c r="F224" s="6"/>
      <c r="R224" s="80">
        <f>(K224*450)+(L224*450)+(M224*450)+(N224*80)+(O224*100)+(P224*150)+(Q224*280)</f>
        <v>0</v>
      </c>
      <c r="T224" s="80">
        <f>R224-S224</f>
        <v>0</v>
      </c>
      <c r="Y224" s="9"/>
    </row>
    <row r="225" spans="1:25" x14ac:dyDescent="0.2">
      <c r="A225" s="3">
        <v>218</v>
      </c>
      <c r="E225" s="6"/>
      <c r="F225" s="6"/>
      <c r="R225" s="80">
        <f>(K225*450)+(L225*450)+(M225*450)+(N225*80)+(O225*100)+(P225*150)+(Q225*280)</f>
        <v>0</v>
      </c>
      <c r="T225" s="80">
        <f>R225-S225</f>
        <v>0</v>
      </c>
      <c r="Y225" s="9"/>
    </row>
    <row r="226" spans="1:25" x14ac:dyDescent="0.2">
      <c r="A226" s="3">
        <v>219</v>
      </c>
      <c r="E226" s="6"/>
      <c r="F226" s="6"/>
      <c r="R226" s="80">
        <f>(K226*450)+(L226*450)+(M226*450)+(N226*80)+(O226*100)+(P226*150)+(Q226*280)</f>
        <v>0</v>
      </c>
      <c r="T226" s="80">
        <f>R226-S226</f>
        <v>0</v>
      </c>
      <c r="Y226" s="9"/>
    </row>
    <row r="227" spans="1:25" x14ac:dyDescent="0.2">
      <c r="A227" s="3">
        <v>220</v>
      </c>
      <c r="E227" s="6"/>
      <c r="F227" s="6"/>
      <c r="R227" s="80">
        <f>(K227*450)+(L227*450)+(M227*450)+(N227*80)+(O227*100)+(P227*150)+(Q227*280)</f>
        <v>0</v>
      </c>
      <c r="T227" s="80">
        <f>R227-S227</f>
        <v>0</v>
      </c>
      <c r="Y227" s="9"/>
    </row>
    <row r="228" spans="1:25" x14ac:dyDescent="0.2">
      <c r="A228" s="3">
        <v>221</v>
      </c>
      <c r="E228" s="6"/>
      <c r="F228" s="6"/>
      <c r="R228" s="80">
        <f>(K228*450)+(L228*450)+(M228*450)+(N228*80)+(O228*100)+(P228*150)+(Q228*280)</f>
        <v>0</v>
      </c>
      <c r="T228" s="80">
        <f>R228-S228</f>
        <v>0</v>
      </c>
    </row>
    <row r="229" spans="1:25" x14ac:dyDescent="0.2">
      <c r="A229" s="3">
        <v>222</v>
      </c>
      <c r="E229" s="6"/>
      <c r="F229" s="6"/>
      <c r="R229" s="80">
        <f>(K229*450)+(L229*450)+(M229*450)+(N229*80)+(O229*100)+(P229*150)+(Q229*280)</f>
        <v>0</v>
      </c>
      <c r="T229" s="80">
        <f>R229-S229</f>
        <v>0</v>
      </c>
      <c r="Y229" s="9"/>
    </row>
    <row r="230" spans="1:25" x14ac:dyDescent="0.2">
      <c r="A230" s="3">
        <v>223</v>
      </c>
      <c r="E230" s="6"/>
      <c r="F230" s="6"/>
      <c r="R230" s="80">
        <f>(K230*450)+(L230*450)+(M230*450)+(N230*80)+(O230*100)+(P230*150)+(Q230*280)</f>
        <v>0</v>
      </c>
      <c r="T230" s="80">
        <f>R230-S230</f>
        <v>0</v>
      </c>
    </row>
    <row r="231" spans="1:25" x14ac:dyDescent="0.2">
      <c r="A231" s="3">
        <v>224</v>
      </c>
      <c r="E231" s="6"/>
      <c r="F231" s="6"/>
      <c r="R231" s="80">
        <f>(K231*450)+(L231*450)+(M231*450)+(N231*80)+(O231*100)+(P231*150)+(Q231*280)</f>
        <v>0</v>
      </c>
      <c r="T231" s="80">
        <f>R231-S231</f>
        <v>0</v>
      </c>
      <c r="Y231" s="9"/>
    </row>
    <row r="232" spans="1:25" x14ac:dyDescent="0.2">
      <c r="A232" s="3">
        <v>225</v>
      </c>
      <c r="E232" s="6"/>
      <c r="F232" s="6"/>
      <c r="R232" s="80">
        <f>(K232*450)+(L232*450)+(M232*450)+(N232*80)+(O232*100)+(P232*150)+(Q232*280)</f>
        <v>0</v>
      </c>
      <c r="T232" s="80">
        <f>R232-S232</f>
        <v>0</v>
      </c>
      <c r="Y232" s="9"/>
    </row>
    <row r="233" spans="1:25" x14ac:dyDescent="0.2">
      <c r="A233" s="3">
        <v>226</v>
      </c>
      <c r="E233" s="6"/>
      <c r="F233" s="6"/>
      <c r="R233" s="80">
        <f>(K233*450)+(L233*450)+(M233*450)+(N233*80)+(O233*100)+(P233*150)+(Q233*280)</f>
        <v>0</v>
      </c>
      <c r="T233" s="80">
        <f>R233-S233</f>
        <v>0</v>
      </c>
      <c r="Y233" s="9"/>
    </row>
    <row r="234" spans="1:25" x14ac:dyDescent="0.2">
      <c r="A234" s="3">
        <v>227</v>
      </c>
      <c r="E234" s="6"/>
      <c r="F234" s="6"/>
      <c r="R234" s="80">
        <f>(K234*450)+(L234*450)+(M234*450)+(N234*80)+(O234*100)+(P234*150)+(Q234*280)</f>
        <v>0</v>
      </c>
      <c r="T234" s="80">
        <f>R234-S234</f>
        <v>0</v>
      </c>
      <c r="Y234" s="18"/>
    </row>
    <row r="235" spans="1:25" x14ac:dyDescent="0.2">
      <c r="A235" s="3">
        <v>228</v>
      </c>
      <c r="R235" s="80">
        <f>(K235*450)+(L235*450)+(M235*450)+(N235*80)+(O235*100)+(P235*150)+(Q235*280)</f>
        <v>0</v>
      </c>
      <c r="T235" s="80">
        <f>R235-S235</f>
        <v>0</v>
      </c>
    </row>
    <row r="236" spans="1:25" x14ac:dyDescent="0.2">
      <c r="A236" s="3">
        <v>229</v>
      </c>
      <c r="E236" s="6"/>
      <c r="F236" s="6"/>
      <c r="R236" s="80">
        <f>(K236*450)+(L236*450)+(M236*450)+(N236*80)+(O236*100)+(P236*150)+(Q236*280)</f>
        <v>0</v>
      </c>
      <c r="T236" s="80">
        <f>R236-S236</f>
        <v>0</v>
      </c>
    </row>
    <row r="237" spans="1:25" x14ac:dyDescent="0.2">
      <c r="A237" s="3">
        <v>230</v>
      </c>
      <c r="E237" s="6"/>
      <c r="F237" s="6"/>
      <c r="R237" s="80">
        <f>(K237*450)+(L237*450)+(M237*450)+(N237*80)+(O237*100)+(P237*150)+(Q237*280)</f>
        <v>0</v>
      </c>
      <c r="T237" s="80">
        <f>R237-S237</f>
        <v>0</v>
      </c>
      <c r="Y237" s="9"/>
    </row>
    <row r="238" spans="1:25" x14ac:dyDescent="0.2">
      <c r="A238" s="3">
        <v>231</v>
      </c>
      <c r="E238" s="6"/>
      <c r="F238" s="6"/>
      <c r="R238" s="80">
        <f>(K238*450)+(L238*450)+(M238*450)+(N238*80)+(O238*100)+(P238*150)+(Q238*280)</f>
        <v>0</v>
      </c>
      <c r="T238" s="80">
        <f>R238-S238</f>
        <v>0</v>
      </c>
      <c r="Y238" s="9"/>
    </row>
    <row r="239" spans="1:25" x14ac:dyDescent="0.2">
      <c r="A239" s="3">
        <v>232</v>
      </c>
      <c r="E239" s="6"/>
      <c r="F239" s="6"/>
      <c r="R239" s="80">
        <f>(K239*450)+(L239*450)+(M239*450)+(N239*80)+(O239*100)+(P239*150)+(Q239*280)</f>
        <v>0</v>
      </c>
      <c r="T239" s="80">
        <f>R239-S239</f>
        <v>0</v>
      </c>
      <c r="Y239" s="9"/>
    </row>
    <row r="240" spans="1:25" x14ac:dyDescent="0.2">
      <c r="A240" s="3">
        <v>233</v>
      </c>
      <c r="E240" s="5"/>
      <c r="F240" s="5"/>
      <c r="R240" s="80">
        <f>(K240*450)+(L240*450)+(M240*450)+(N240*80)+(O240*100)+(P240*150)+(Q240*280)</f>
        <v>0</v>
      </c>
      <c r="T240" s="80">
        <f>R240-S240</f>
        <v>0</v>
      </c>
      <c r="Y240" s="9"/>
    </row>
    <row r="241" spans="1:25" x14ac:dyDescent="0.2">
      <c r="A241" s="3">
        <v>234</v>
      </c>
      <c r="E241" s="7"/>
      <c r="F241" s="7"/>
      <c r="H241" s="5"/>
      <c r="I241" s="5"/>
      <c r="J241" s="5"/>
      <c r="R241" s="80">
        <f>(K241*450)+(L241*450)+(M241*450)+(N241*80)+(O241*100)+(P241*150)+(Q241*280)</f>
        <v>0</v>
      </c>
      <c r="T241" s="80">
        <f>R241-S241</f>
        <v>0</v>
      </c>
      <c r="Y241" s="9"/>
    </row>
    <row r="242" spans="1:25" x14ac:dyDescent="0.2">
      <c r="A242" s="3">
        <v>235</v>
      </c>
      <c r="E242" s="6"/>
      <c r="F242" s="6"/>
      <c r="R242" s="80">
        <f>(K242*450)+(L242*450)+(M242*450)+(N242*80)+(O242*100)+(P242*150)+(Q242*280)</f>
        <v>0</v>
      </c>
      <c r="T242" s="80">
        <f>R242-S242</f>
        <v>0</v>
      </c>
      <c r="Y242" s="9"/>
    </row>
    <row r="243" spans="1:25" x14ac:dyDescent="0.2">
      <c r="A243" s="3">
        <v>236</v>
      </c>
      <c r="E243" s="6"/>
      <c r="F243" s="6"/>
      <c r="R243" s="80">
        <f>(K243*450)+(L243*450)+(M243*450)+(N243*80)+(O243*100)+(P243*150)+(Q243*280)</f>
        <v>0</v>
      </c>
      <c r="T243" s="80">
        <f>R243-S243</f>
        <v>0</v>
      </c>
    </row>
    <row r="244" spans="1:25" x14ac:dyDescent="0.2">
      <c r="A244" s="3">
        <v>237</v>
      </c>
      <c r="E244" s="6"/>
      <c r="F244" s="6"/>
      <c r="R244" s="80">
        <f>(K244*450)+(L244*450)+(M244*450)+(N244*80)+(O244*100)+(P244*150)+(Q244*280)</f>
        <v>0</v>
      </c>
      <c r="T244" s="80">
        <f>R244-S244</f>
        <v>0</v>
      </c>
      <c r="Y244" s="9"/>
    </row>
    <row r="245" spans="1:25" x14ac:dyDescent="0.2">
      <c r="A245" s="3">
        <v>238</v>
      </c>
      <c r="E245" s="6"/>
      <c r="F245" s="6"/>
      <c r="R245" s="80">
        <f>(K245*450)+(L245*450)+(M245*450)+(N245*80)+(O245*100)+(P245*150)+(Q245*280)</f>
        <v>0</v>
      </c>
      <c r="T245" s="80">
        <f>R245-S245</f>
        <v>0</v>
      </c>
    </row>
    <row r="246" spans="1:25" x14ac:dyDescent="0.2">
      <c r="A246" s="3">
        <v>239</v>
      </c>
      <c r="E246" s="6"/>
      <c r="F246" s="6"/>
      <c r="R246" s="80">
        <f>(K246*450)+(L246*450)+(M246*450)+(N246*80)+(O246*100)+(P246*150)+(Q246*280)</f>
        <v>0</v>
      </c>
      <c r="T246" s="80">
        <f>R246-S246</f>
        <v>0</v>
      </c>
      <c r="Y246" s="9"/>
    </row>
    <row r="247" spans="1:25" x14ac:dyDescent="0.2">
      <c r="A247" s="3">
        <v>240</v>
      </c>
      <c r="E247" s="6"/>
      <c r="F247" s="6"/>
      <c r="R247" s="80">
        <f>(K247*450)+(L247*450)+(M247*450)+(N247*80)+(O247*100)+(P247*150)+(Q247*280)</f>
        <v>0</v>
      </c>
      <c r="T247" s="80">
        <f>R247-S247</f>
        <v>0</v>
      </c>
    </row>
    <row r="248" spans="1:25" x14ac:dyDescent="0.2">
      <c r="A248" s="3">
        <v>241</v>
      </c>
      <c r="E248" s="6"/>
      <c r="F248" s="6"/>
      <c r="R248" s="80">
        <f>(K248*450)+(L248*450)+(M248*450)+(N248*80)+(O248*100)+(P248*150)+(Q248*280)</f>
        <v>0</v>
      </c>
      <c r="T248" s="80">
        <f>R248-S248</f>
        <v>0</v>
      </c>
      <c r="Y248" s="78"/>
    </row>
    <row r="249" spans="1:25" x14ac:dyDescent="0.2">
      <c r="A249" s="3">
        <v>242</v>
      </c>
      <c r="E249" s="5"/>
      <c r="F249" s="5"/>
      <c r="R249" s="80">
        <f>(K249*450)+(L249*450)+(M249*450)+(N249*80)+(O249*100)+(P249*150)+(Q249*280)</f>
        <v>0</v>
      </c>
      <c r="T249" s="80">
        <f>R249-S249</f>
        <v>0</v>
      </c>
      <c r="Y249" s="9"/>
    </row>
    <row r="250" spans="1:25" x14ac:dyDescent="0.2">
      <c r="A250" s="3">
        <v>243</v>
      </c>
      <c r="E250" s="5"/>
      <c r="F250" s="5"/>
      <c r="R250" s="80">
        <f>(K250*450)+(L250*450)+(M250*450)+(N250*80)+(O250*100)+(P250*150)+(Q250*280)</f>
        <v>0</v>
      </c>
      <c r="T250" s="80">
        <f>R250-S250</f>
        <v>0</v>
      </c>
      <c r="Y250" s="9"/>
    </row>
    <row r="251" spans="1:25" x14ac:dyDescent="0.2">
      <c r="E251" s="6"/>
      <c r="F251" s="6"/>
      <c r="R251" s="80">
        <f>(K251*450)+(L251*450)+(M251*450)+(N251*80)+(O251*100)+(P251*150)+(Q251*280)</f>
        <v>0</v>
      </c>
      <c r="T251" s="80">
        <f>R251-S251</f>
        <v>0</v>
      </c>
    </row>
    <row r="252" spans="1:25" x14ac:dyDescent="0.2">
      <c r="E252" s="5"/>
      <c r="F252" s="5"/>
      <c r="R252" s="80">
        <f>(K252*450)+(L252*450)+(M252*450)+(N252*80)+(O252*100)+(P252*150)+(Q252*280)</f>
        <v>0</v>
      </c>
      <c r="T252" s="80">
        <f>R252-S252</f>
        <v>0</v>
      </c>
      <c r="Y252" s="9"/>
    </row>
    <row r="253" spans="1:25" x14ac:dyDescent="0.2">
      <c r="E253" s="6"/>
      <c r="F253" s="6"/>
      <c r="R253" s="80">
        <f>(K253*450)+(L253*450)+(M253*450)+(N253*80)+(O253*100)+(P253*150)+(Q253*280)</f>
        <v>0</v>
      </c>
      <c r="T253" s="80">
        <f>R253-S253</f>
        <v>0</v>
      </c>
      <c r="Y253" s="9"/>
    </row>
    <row r="254" spans="1:25" x14ac:dyDescent="0.2">
      <c r="E254" s="6"/>
      <c r="F254" s="6"/>
      <c r="H254" s="17"/>
      <c r="I254" s="17"/>
      <c r="J254" s="17"/>
      <c r="R254" s="80">
        <f>(K254*450)+(L254*450)+(M254*450)+(N254*80)+(O254*100)+(P254*150)+(Q254*280)</f>
        <v>0</v>
      </c>
      <c r="T254" s="80">
        <f>R254-S254</f>
        <v>0</v>
      </c>
      <c r="Y254" s="19"/>
    </row>
    <row r="255" spans="1:25" x14ac:dyDescent="0.2">
      <c r="E255" s="6"/>
      <c r="F255" s="6"/>
      <c r="R255" s="80">
        <f>(K255*450)+(L255*450)+(M255*450)+(N255*80)+(O255*100)+(P255*150)+(Q255*280)</f>
        <v>0</v>
      </c>
      <c r="T255" s="80">
        <f>R255-S255</f>
        <v>0</v>
      </c>
      <c r="Y255" s="9"/>
    </row>
    <row r="256" spans="1:25" x14ac:dyDescent="0.2">
      <c r="E256" s="6"/>
      <c r="F256" s="6"/>
      <c r="R256" s="80">
        <f>(K256*450)+(L256*450)+(M256*450)+(N256*80)+(O256*100)+(P256*150)+(Q256*280)</f>
        <v>0</v>
      </c>
      <c r="T256" s="80">
        <f>R256-S256</f>
        <v>0</v>
      </c>
    </row>
    <row r="257" spans="5:25" x14ac:dyDescent="0.2">
      <c r="R257" s="80">
        <f>(K257*450)+(L257*450)+(M257*450)+(N257*80)+(O257*100)+(P257*150)+(Q257*280)</f>
        <v>0</v>
      </c>
      <c r="T257" s="80">
        <f>R257-S257</f>
        <v>0</v>
      </c>
      <c r="Y257" s="9"/>
    </row>
    <row r="258" spans="5:25" x14ac:dyDescent="0.2">
      <c r="R258" s="80">
        <f>(K258*450)+(L258*450)+(M258*450)+(N258*80)+(O258*100)+(P258*150)+(Q258*280)</f>
        <v>0</v>
      </c>
      <c r="T258" s="80">
        <f>R258-S258</f>
        <v>0</v>
      </c>
      <c r="Y258" s="9"/>
    </row>
    <row r="259" spans="5:25" x14ac:dyDescent="0.2">
      <c r="E259" s="6"/>
      <c r="F259" s="6"/>
      <c r="R259" s="80">
        <f>(K259*450)+(L259*450)+(M259*450)+(N259*80)+(O259*100)+(P259*150)+(Q259*280)</f>
        <v>0</v>
      </c>
      <c r="T259" s="80">
        <f>R259-S259</f>
        <v>0</v>
      </c>
      <c r="Y259" s="9"/>
    </row>
    <row r="260" spans="5:25" x14ac:dyDescent="0.2">
      <c r="R260" s="80">
        <f>(K260*450)+(L260*450)+(M260*450)+(N260*80)+(O260*100)+(P260*150)+(Q260*280)</f>
        <v>0</v>
      </c>
      <c r="T260" s="80">
        <f>R260-S260</f>
        <v>0</v>
      </c>
      <c r="Y260" s="9"/>
    </row>
    <row r="261" spans="5:25" x14ac:dyDescent="0.2">
      <c r="E261" s="6"/>
      <c r="F261" s="6"/>
      <c r="R261" s="80">
        <f>(K261*450)+(L261*450)+(M261*450)+(N261*80)+(O261*100)+(P261*150)+(Q261*280)</f>
        <v>0</v>
      </c>
      <c r="T261" s="80">
        <f>R261-S261</f>
        <v>0</v>
      </c>
      <c r="Y261" s="9"/>
    </row>
    <row r="262" spans="5:25" x14ac:dyDescent="0.2">
      <c r="E262" s="6"/>
      <c r="F262" s="6"/>
      <c r="R262" s="80">
        <f>(K262*450)+(L262*450)+(M262*450)+(N262*80)+(O262*100)+(P262*150)+(Q262*280)</f>
        <v>0</v>
      </c>
      <c r="T262" s="80">
        <f>R262-S262</f>
        <v>0</v>
      </c>
      <c r="Y262" s="9"/>
    </row>
    <row r="263" spans="5:25" x14ac:dyDescent="0.2">
      <c r="E263" s="5"/>
      <c r="F263" s="5"/>
      <c r="R263" s="80">
        <f>(K263*450)+(L263*450)+(M263*450)+(N263*80)+(O263*100)+(P263*150)+(Q263*280)</f>
        <v>0</v>
      </c>
      <c r="T263" s="80">
        <f>R263-S263</f>
        <v>0</v>
      </c>
      <c r="Y263" s="9"/>
    </row>
    <row r="264" spans="5:25" x14ac:dyDescent="0.2">
      <c r="E264" s="6"/>
      <c r="F264" s="6"/>
      <c r="R264" s="80">
        <f>(K264*450)+(L264*450)+(M264*450)+(N264*80)+(O264*100)+(P264*150)+(Q264*280)</f>
        <v>0</v>
      </c>
      <c r="T264" s="80">
        <f>R264-S264</f>
        <v>0</v>
      </c>
    </row>
    <row r="265" spans="5:25" x14ac:dyDescent="0.2">
      <c r="R265" s="80">
        <f>(K265*450)+(L265*450)+(M265*450)+(N265*80)+(O265*100)+(P265*150)+(Q265*280)</f>
        <v>0</v>
      </c>
      <c r="T265" s="80">
        <f>R265-S265</f>
        <v>0</v>
      </c>
      <c r="Y265" s="9"/>
    </row>
    <row r="266" spans="5:25" x14ac:dyDescent="0.2">
      <c r="E266" s="6"/>
      <c r="F266" s="6"/>
      <c r="R266" s="80">
        <f>(K266*450)+(L266*450)+(M266*450)+(N266*80)+(O266*100)+(P266*150)+(Q266*280)</f>
        <v>0</v>
      </c>
      <c r="T266" s="80">
        <f>R266-S266</f>
        <v>0</v>
      </c>
      <c r="Y266" s="9"/>
    </row>
    <row r="267" spans="5:25" x14ac:dyDescent="0.2">
      <c r="R267" s="80">
        <f>(K267*450)+(L267*450)+(M267*450)+(N267*80)+(O267*100)+(P267*150)+(Q267*280)</f>
        <v>0</v>
      </c>
      <c r="T267" s="80">
        <f>R267-S267</f>
        <v>0</v>
      </c>
      <c r="Y267" s="9"/>
    </row>
    <row r="268" spans="5:25" x14ac:dyDescent="0.2">
      <c r="E268" s="6"/>
      <c r="F268" s="6"/>
      <c r="R268" s="80">
        <f>(K268*450)+(L268*450)+(M268*450)+(N268*80)+(O268*100)+(P268*150)+(Q268*280)</f>
        <v>0</v>
      </c>
      <c r="T268" s="80">
        <f>R268-S268</f>
        <v>0</v>
      </c>
      <c r="Y268" s="19"/>
    </row>
    <row r="269" spans="5:25" x14ac:dyDescent="0.2">
      <c r="R269" s="80">
        <f>(K269*450)+(L269*450)+(M269*450)+(N269*80)+(O269*100)+(P269*150)+(Q269*280)</f>
        <v>0</v>
      </c>
      <c r="T269" s="80">
        <f>R269-S269</f>
        <v>0</v>
      </c>
      <c r="Y269" s="9"/>
    </row>
    <row r="270" spans="5:25" x14ac:dyDescent="0.2">
      <c r="E270" s="6"/>
      <c r="F270" s="6"/>
      <c r="R270" s="80">
        <f>(K270*450)+(L270*450)+(M270*450)+(N270*80)+(O270*100)+(P270*150)+(Q270*280)</f>
        <v>0</v>
      </c>
      <c r="T270" s="80">
        <f>R270-S270</f>
        <v>0</v>
      </c>
    </row>
    <row r="271" spans="5:25" x14ac:dyDescent="0.2">
      <c r="E271" s="6"/>
      <c r="F271" s="6"/>
      <c r="R271" s="80">
        <f>(K271*450)+(L271*450)+(M271*450)+(N271*80)+(O271*100)+(P271*150)+(Q271*280)</f>
        <v>0</v>
      </c>
      <c r="T271" s="80">
        <f>R271-S271</f>
        <v>0</v>
      </c>
      <c r="Y271" s="9"/>
    </row>
    <row r="272" spans="5:25" x14ac:dyDescent="0.2">
      <c r="E272" s="6"/>
      <c r="F272" s="6"/>
      <c r="R272" s="80">
        <f>(K272*450)+(L272*450)+(M272*450)+(N272*80)+(O272*100)+(P272*150)+(Q272*280)</f>
        <v>0</v>
      </c>
      <c r="T272" s="80">
        <f>R272-S272</f>
        <v>0</v>
      </c>
    </row>
    <row r="273" spans="5:25" x14ac:dyDescent="0.2">
      <c r="E273" s="6"/>
      <c r="F273" s="6"/>
      <c r="R273" s="80">
        <f>(K273*450)+(L273*450)+(M273*450)+(N273*80)+(O273*100)+(P273*150)+(Q273*280)</f>
        <v>0</v>
      </c>
      <c r="T273" s="80">
        <f>R273-S273</f>
        <v>0</v>
      </c>
      <c r="Y273" s="9"/>
    </row>
    <row r="274" spans="5:25" x14ac:dyDescent="0.2">
      <c r="E274" s="6"/>
      <c r="F274" s="6"/>
      <c r="R274" s="80">
        <f>(K274*450)+(L274*450)+(M274*450)+(N274*80)+(O274*100)+(P274*150)+(Q274*280)</f>
        <v>0</v>
      </c>
      <c r="T274" s="80">
        <f>R274-S274</f>
        <v>0</v>
      </c>
      <c r="Y274" s="9"/>
    </row>
    <row r="275" spans="5:25" x14ac:dyDescent="0.2">
      <c r="R275" s="80">
        <f>(K275*450)+(L275*450)+(M275*450)+(N275*80)+(O275*100)+(P275*150)+(Q275*280)</f>
        <v>0</v>
      </c>
      <c r="T275" s="80">
        <f>R275-S275</f>
        <v>0</v>
      </c>
      <c r="Y275" s="9"/>
    </row>
    <row r="276" spans="5:25" x14ac:dyDescent="0.2">
      <c r="E276" s="6"/>
      <c r="F276" s="6"/>
      <c r="R276" s="80">
        <f>(K276*450)+(L276*450)+(M276*450)+(N276*80)+(O276*100)+(P276*150)+(Q276*280)</f>
        <v>0</v>
      </c>
      <c r="T276" s="80">
        <f>R276-S276</f>
        <v>0</v>
      </c>
      <c r="Y276" s="9"/>
    </row>
    <row r="277" spans="5:25" x14ac:dyDescent="0.2">
      <c r="E277" s="5"/>
      <c r="F277" s="5"/>
      <c r="R277" s="80">
        <f>(K277*450)+(L277*450)+(M277*450)+(N277*80)+(O277*100)+(P277*150)+(Q277*280)</f>
        <v>0</v>
      </c>
      <c r="T277" s="80">
        <f>R277-S277</f>
        <v>0</v>
      </c>
      <c r="Y277" s="9"/>
    </row>
    <row r="278" spans="5:25" x14ac:dyDescent="0.2">
      <c r="E278" s="6"/>
      <c r="F278" s="6"/>
      <c r="R278" s="80">
        <f>(K278*450)+(L278*450)+(M278*450)+(N278*80)+(O278*100)+(P278*150)+(Q278*280)</f>
        <v>0</v>
      </c>
      <c r="T278" s="80">
        <f>R278-S278</f>
        <v>0</v>
      </c>
    </row>
    <row r="279" spans="5:25" x14ac:dyDescent="0.2">
      <c r="E279" s="6"/>
      <c r="F279" s="6"/>
      <c r="R279" s="80">
        <f>(K279*450)+(L279*450)+(M279*450)+(N279*80)+(O279*100)+(P279*150)+(Q279*280)</f>
        <v>0</v>
      </c>
      <c r="T279" s="80">
        <f>R279-S279</f>
        <v>0</v>
      </c>
      <c r="Y279" s="9"/>
    </row>
    <row r="280" spans="5:25" x14ac:dyDescent="0.2">
      <c r="E280" s="6"/>
      <c r="F280" s="6"/>
      <c r="R280" s="80">
        <f>(K280*450)+(L280*450)+(M280*450)+(N280*80)+(O280*100)+(P280*150)+(Q280*280)</f>
        <v>0</v>
      </c>
      <c r="T280" s="80">
        <f>R280-S280</f>
        <v>0</v>
      </c>
      <c r="Y280" s="9"/>
    </row>
    <row r="281" spans="5:25" x14ac:dyDescent="0.2">
      <c r="E281" s="6"/>
      <c r="F281" s="6"/>
      <c r="R281" s="80">
        <f>(K281*450)+(L281*450)+(M281*450)+(N281*80)+(O281*100)+(P281*150)+(Q281*280)</f>
        <v>0</v>
      </c>
      <c r="T281" s="80">
        <f>R281-S281</f>
        <v>0</v>
      </c>
    </row>
    <row r="282" spans="5:25" x14ac:dyDescent="0.2">
      <c r="E282" s="6"/>
      <c r="F282" s="6"/>
      <c r="R282" s="80">
        <f>(K282*450)+(L282*450)+(M282*450)+(N282*80)+(O282*100)+(P282*150)+(Q282*280)</f>
        <v>0</v>
      </c>
      <c r="T282" s="80">
        <f>R282-S282</f>
        <v>0</v>
      </c>
      <c r="Y282" s="18"/>
    </row>
    <row r="283" spans="5:25" x14ac:dyDescent="0.2">
      <c r="E283" s="6"/>
      <c r="F283" s="6"/>
      <c r="R283" s="80">
        <f>(K283*450)+(L283*450)+(M283*450)+(N283*80)+(O283*100)+(P283*150)+(Q283*280)</f>
        <v>0</v>
      </c>
      <c r="T283" s="80">
        <f>R283-S283</f>
        <v>0</v>
      </c>
      <c r="Y283" s="9"/>
    </row>
    <row r="284" spans="5:25" x14ac:dyDescent="0.2">
      <c r="E284" s="6"/>
      <c r="F284" s="6"/>
      <c r="R284" s="80">
        <f>(K284*450)+(L284*450)+(M284*450)+(N284*80)+(O284*100)+(P284*150)+(Q284*280)</f>
        <v>0</v>
      </c>
      <c r="T284" s="80">
        <f>R284-S284</f>
        <v>0</v>
      </c>
    </row>
    <row r="285" spans="5:25" x14ac:dyDescent="0.2">
      <c r="E285" s="6"/>
      <c r="F285" s="6"/>
      <c r="R285" s="80">
        <f>(K285*450)+(L285*450)+(M285*450)+(N285*80)+(O285*100)+(P285*150)+(Q285*280)</f>
        <v>0</v>
      </c>
      <c r="T285" s="80">
        <f>R285-S285</f>
        <v>0</v>
      </c>
      <c r="Y285" s="9"/>
    </row>
    <row r="286" spans="5:25" x14ac:dyDescent="0.2">
      <c r="H286" s="17"/>
      <c r="I286" s="17"/>
      <c r="J286" s="17"/>
      <c r="R286" s="80">
        <f>(K286*450)+(L286*450)+(M286*450)+(N286*80)+(O286*100)+(P286*150)+(Q286*280)</f>
        <v>0</v>
      </c>
      <c r="T286" s="80">
        <f>R286-S286</f>
        <v>0</v>
      </c>
      <c r="Y286" s="9"/>
    </row>
    <row r="287" spans="5:25" x14ac:dyDescent="0.2">
      <c r="R287" s="80">
        <f>(K287*450)+(L287*450)+(M287*450)+(N287*80)+(O287*100)+(P287*150)+(Q287*280)</f>
        <v>0</v>
      </c>
      <c r="T287" s="80">
        <f>R287-S287</f>
        <v>0</v>
      </c>
      <c r="Y287" s="9"/>
    </row>
    <row r="288" spans="5:25" x14ac:dyDescent="0.2">
      <c r="E288" s="6"/>
      <c r="F288" s="6"/>
      <c r="R288" s="80">
        <f>(K288*450)+(L288*450)+(M288*450)+(N288*80)+(O288*100)+(P288*150)+(Q288*280)</f>
        <v>0</v>
      </c>
      <c r="T288" s="80">
        <f>R288-S288</f>
        <v>0</v>
      </c>
      <c r="Y288" s="9"/>
    </row>
    <row r="289" spans="5:25" x14ac:dyDescent="0.2">
      <c r="E289" s="6"/>
      <c r="F289" s="6"/>
      <c r="H289" s="17"/>
      <c r="I289" s="17"/>
      <c r="J289" s="17"/>
      <c r="R289" s="80">
        <f>(K289*450)+(L289*450)+(M289*450)+(N289*80)+(O289*100)+(P289*150)+(Q289*280)</f>
        <v>0</v>
      </c>
      <c r="T289" s="80">
        <f>R289-S289</f>
        <v>0</v>
      </c>
      <c r="Y289" s="9"/>
    </row>
    <row r="290" spans="5:25" x14ac:dyDescent="0.2">
      <c r="E290" s="6"/>
      <c r="F290" s="6"/>
      <c r="R290" s="80">
        <f>(K290*450)+(L290*450)+(M290*450)+(N290*80)+(O290*100)+(P290*150)+(Q290*280)</f>
        <v>0</v>
      </c>
      <c r="T290" s="80">
        <f>R290-S290</f>
        <v>0</v>
      </c>
      <c r="Y290" s="9"/>
    </row>
    <row r="291" spans="5:25" x14ac:dyDescent="0.2">
      <c r="E291" s="6"/>
      <c r="F291" s="6"/>
      <c r="R291" s="80">
        <f>(K291*450)+(L291*450)+(M291*450)+(N291*80)+(O291*100)+(P291*150)+(Q291*280)</f>
        <v>0</v>
      </c>
      <c r="T291" s="80">
        <f>R291-S291</f>
        <v>0</v>
      </c>
    </row>
    <row r="292" spans="5:25" x14ac:dyDescent="0.2">
      <c r="R292" s="80">
        <f>(K292*450)+(L292*450)+(M292*450)+(N292*80)+(O292*100)+(P292*150)+(Q292*280)</f>
        <v>0</v>
      </c>
      <c r="T292" s="80">
        <f>R292-S292</f>
        <v>0</v>
      </c>
    </row>
    <row r="293" spans="5:25" x14ac:dyDescent="0.2">
      <c r="E293" s="15"/>
      <c r="F293" s="15"/>
      <c r="R293" s="80">
        <f>(K293*450)+(L293*450)+(M293*450)+(N293*80)+(O293*100)+(P293*150)+(Q293*280)</f>
        <v>0</v>
      </c>
      <c r="T293" s="80">
        <f>R293-S293</f>
        <v>0</v>
      </c>
      <c r="Y293" s="9"/>
    </row>
    <row r="294" spans="5:25" x14ac:dyDescent="0.2">
      <c r="E294" s="7"/>
      <c r="F294" s="7"/>
      <c r="R294" s="80">
        <f>(K294*450)+(L294*450)+(M294*450)+(N294*80)+(O294*100)+(P294*150)+(Q294*280)</f>
        <v>0</v>
      </c>
      <c r="T294" s="80">
        <f>R294-S294</f>
        <v>0</v>
      </c>
      <c r="Y294" s="9"/>
    </row>
    <row r="295" spans="5:25" x14ac:dyDescent="0.2">
      <c r="E295" s="7"/>
      <c r="F295" s="7"/>
      <c r="R295" s="80">
        <f>(K295*450)+(L295*450)+(M295*450)+(N295*80)+(O295*100)+(P295*150)+(Q295*280)</f>
        <v>0</v>
      </c>
      <c r="T295" s="80">
        <f>R295-S295</f>
        <v>0</v>
      </c>
      <c r="Y295" s="9"/>
    </row>
    <row r="296" spans="5:25" x14ac:dyDescent="0.2">
      <c r="E296" s="7"/>
      <c r="F296" s="7"/>
      <c r="R296" s="80">
        <f>(K296*450)+(L296*450)+(M296*450)+(N296*80)+(O296*100)+(P296*150)+(Q296*280)</f>
        <v>0</v>
      </c>
      <c r="T296" s="80">
        <f>R296-S296</f>
        <v>0</v>
      </c>
      <c r="Y296" s="13"/>
    </row>
    <row r="297" spans="5:25" x14ac:dyDescent="0.2">
      <c r="E297" s="7"/>
      <c r="F297" s="7"/>
      <c r="R297" s="80">
        <f>(K297*450)+(L297*450)+(M297*450)+(N297*80)+(O297*100)+(P297*150)+(Q297*280)</f>
        <v>0</v>
      </c>
      <c r="T297" s="80">
        <f>R297-S297</f>
        <v>0</v>
      </c>
      <c r="Y297" s="13"/>
    </row>
    <row r="298" spans="5:25" x14ac:dyDescent="0.2">
      <c r="E298" s="7"/>
      <c r="F298" s="7"/>
      <c r="R298" s="80">
        <f>(K298*450)+(L298*450)+(M298*450)+(N298*80)+(O298*100)+(P298*150)+(Q298*280)</f>
        <v>0</v>
      </c>
      <c r="T298" s="80">
        <f>R298-S298</f>
        <v>0</v>
      </c>
      <c r="Y298" s="13"/>
    </row>
    <row r="299" spans="5:25" x14ac:dyDescent="0.2">
      <c r="E299" s="7"/>
      <c r="F299" s="7"/>
      <c r="R299" s="80">
        <f>(K299*450)+(L299*450)+(M299*450)+(N299*80)+(O299*100)+(P299*150)+(Q299*280)</f>
        <v>0</v>
      </c>
      <c r="T299" s="80">
        <f>R299-S299</f>
        <v>0</v>
      </c>
      <c r="Y299" s="13"/>
    </row>
    <row r="300" spans="5:25" x14ac:dyDescent="0.2">
      <c r="R300" s="80">
        <f>(K300*450)+(L300*450)+(M300*450)+(N300*80)+(O300*100)+(P300*150)+(Q300*280)</f>
        <v>0</v>
      </c>
      <c r="T300" s="80">
        <f>R300-S300</f>
        <v>0</v>
      </c>
      <c r="Y300" s="13"/>
    </row>
    <row r="301" spans="5:25" ht="15.75" customHeight="1" x14ac:dyDescent="0.2">
      <c r="E301" s="7"/>
      <c r="F301" s="7"/>
      <c r="R301" s="80">
        <f>(K301*450)+(L301*450)+(M301*450)+(N301*80)+(O301*100)+(P301*150)+(Q301*280)</f>
        <v>0</v>
      </c>
      <c r="T301" s="80">
        <f>R301-S301</f>
        <v>0</v>
      </c>
      <c r="Y301" s="13"/>
    </row>
    <row r="302" spans="5:25" x14ac:dyDescent="0.2">
      <c r="R302" s="80">
        <f>(K302*450)+(L302*450)+(M302*450)+(N302*80)+(O302*100)+(P302*150)+(Q302*280)</f>
        <v>0</v>
      </c>
      <c r="T302" s="80">
        <f>R302-S302</f>
        <v>0</v>
      </c>
      <c r="Y302" s="9"/>
    </row>
    <row r="303" spans="5:25" x14ac:dyDescent="0.2">
      <c r="R303" s="80">
        <f>(K303*450)+(L303*450)+(M303*450)+(N303*80)+(O303*100)+(P303*150)+(Q303*280)</f>
        <v>0</v>
      </c>
      <c r="T303" s="80">
        <f>R303-S303</f>
        <v>0</v>
      </c>
      <c r="Y303" s="9"/>
    </row>
    <row r="304" spans="5:25" x14ac:dyDescent="0.2">
      <c r="R304" s="80">
        <f>(K304*450)+(L304*450)+(M304*450)+(N304*80)+(O304*100)+(P304*150)+(Q304*280)</f>
        <v>0</v>
      </c>
      <c r="T304" s="80">
        <f>R304-S304</f>
        <v>0</v>
      </c>
      <c r="Y304" s="9"/>
    </row>
    <row r="305" spans="5:25" x14ac:dyDescent="0.2">
      <c r="E305" s="5"/>
      <c r="F305" s="5"/>
      <c r="R305" s="80">
        <f>(K305*450)+(L305*450)+(M305*450)+(N305*80)+(O305*100)+(P305*150)+(Q305*280)</f>
        <v>0</v>
      </c>
      <c r="T305" s="80">
        <f>R305-S305</f>
        <v>0</v>
      </c>
      <c r="Y305" s="9"/>
    </row>
    <row r="306" spans="5:25" x14ac:dyDescent="0.2">
      <c r="E306" s="6"/>
      <c r="F306" s="6"/>
      <c r="R306" s="80">
        <f>(K306*450)+(L306*450)+(M306*450)+(N306*80)+(O306*100)+(P306*150)+(Q306*280)</f>
        <v>0</v>
      </c>
      <c r="T306" s="80">
        <f>R306-S306</f>
        <v>0</v>
      </c>
    </row>
    <row r="307" spans="5:25" x14ac:dyDescent="0.2">
      <c r="E307" s="6"/>
      <c r="F307" s="6"/>
      <c r="R307" s="80">
        <f>(K307*450)+(L307*450)+(M307*450)+(N307*80)+(O307*100)+(P307*150)+(Q307*280)</f>
        <v>0</v>
      </c>
      <c r="T307" s="80">
        <f>R307-S307</f>
        <v>0</v>
      </c>
      <c r="Y307" s="9"/>
    </row>
    <row r="308" spans="5:25" x14ac:dyDescent="0.2">
      <c r="E308" s="7"/>
      <c r="F308" s="7"/>
      <c r="R308" s="80">
        <f>(K308*450)+(L308*450)+(M308*450)+(N308*80)+(O308*100)+(P308*150)+(Q308*280)</f>
        <v>0</v>
      </c>
      <c r="T308" s="80">
        <f>R308-S308</f>
        <v>0</v>
      </c>
      <c r="Y308" s="9"/>
    </row>
    <row r="309" spans="5:25" x14ac:dyDescent="0.2">
      <c r="E309" s="7"/>
      <c r="F309" s="7"/>
      <c r="R309" s="80">
        <f>(K309*450)+(L309*450)+(M309*450)+(N309*80)+(O309*100)+(P309*150)+(Q309*280)</f>
        <v>0</v>
      </c>
      <c r="T309" s="80">
        <f>R309-S309</f>
        <v>0</v>
      </c>
      <c r="Y309" s="9"/>
    </row>
    <row r="310" spans="5:25" x14ac:dyDescent="0.2">
      <c r="E310" s="6"/>
      <c r="F310" s="6"/>
      <c r="R310" s="80">
        <f>(K310*450)+(L310*450)+(M310*450)+(N310*80)+(O310*100)+(P310*150)+(Q310*280)</f>
        <v>0</v>
      </c>
      <c r="T310" s="80">
        <f>R310-S310</f>
        <v>0</v>
      </c>
      <c r="Y310" s="9"/>
    </row>
    <row r="311" spans="5:25" x14ac:dyDescent="0.2">
      <c r="R311" s="80">
        <f>(K311*450)+(L311*450)+(M311*450)+(N311*80)+(O311*100)+(P311*150)+(Q311*280)</f>
        <v>0</v>
      </c>
      <c r="T311" s="80">
        <f>R311-S311</f>
        <v>0</v>
      </c>
    </row>
    <row r="312" spans="5:25" x14ac:dyDescent="0.2">
      <c r="E312" s="7"/>
      <c r="F312" s="7"/>
      <c r="R312" s="80">
        <f>(K312*450)+(L312*450)+(M312*450)+(N312*80)+(O312*100)+(P312*150)+(Q312*280)</f>
        <v>0</v>
      </c>
      <c r="T312" s="80">
        <f>R312-S312</f>
        <v>0</v>
      </c>
      <c r="Y312" s="9"/>
    </row>
    <row r="313" spans="5:25" ht="15" customHeight="1" x14ac:dyDescent="0.2">
      <c r="E313" s="7"/>
      <c r="F313" s="7"/>
      <c r="R313" s="80">
        <f>(K313*450)+(L313*450)+(M313*450)+(N313*80)+(O313*100)+(P313*150)+(Q313*280)</f>
        <v>0</v>
      </c>
      <c r="T313" s="80">
        <f>R313-S313</f>
        <v>0</v>
      </c>
      <c r="Y313" s="9"/>
    </row>
    <row r="314" spans="5:25" x14ac:dyDescent="0.2">
      <c r="E314" s="7"/>
      <c r="F314" s="7"/>
      <c r="R314" s="80">
        <f>(K314*450)+(L314*450)+(M314*450)+(N314*80)+(O314*100)+(P314*150)+(Q314*280)</f>
        <v>0</v>
      </c>
      <c r="T314" s="80">
        <f>R314-S314</f>
        <v>0</v>
      </c>
    </row>
    <row r="315" spans="5:25" x14ac:dyDescent="0.2">
      <c r="E315" s="7"/>
      <c r="F315" s="7"/>
      <c r="R315" s="80">
        <f>(K315*450)+(L315*450)+(M315*450)+(N315*80)+(O315*100)+(P315*150)+(Q315*280)</f>
        <v>0</v>
      </c>
      <c r="T315" s="80">
        <f>R315-S315</f>
        <v>0</v>
      </c>
      <c r="Y315" s="9"/>
    </row>
    <row r="316" spans="5:25" x14ac:dyDescent="0.2">
      <c r="E316" s="7"/>
      <c r="F316" s="7"/>
      <c r="R316" s="80">
        <f>(K316*450)+(L316*450)+(M316*450)+(N316*80)+(O316*100)+(P316*150)+(Q316*280)</f>
        <v>0</v>
      </c>
      <c r="T316" s="80">
        <f>R316-S316</f>
        <v>0</v>
      </c>
    </row>
    <row r="317" spans="5:25" x14ac:dyDescent="0.2">
      <c r="E317" s="7"/>
      <c r="F317" s="7"/>
      <c r="R317" s="80">
        <f>(K317*450)+(L317*450)+(M317*450)+(N317*80)+(O317*100)+(P317*150)+(Q317*280)</f>
        <v>0</v>
      </c>
      <c r="T317" s="80">
        <f>R317-S317</f>
        <v>0</v>
      </c>
    </row>
    <row r="318" spans="5:25" x14ac:dyDescent="0.2">
      <c r="E318" s="4"/>
      <c r="F318" s="4"/>
      <c r="R318" s="80">
        <f>(K318*450)+(L318*450)+(M318*450)+(N318*80)+(O318*100)+(P318*150)+(Q318*280)</f>
        <v>0</v>
      </c>
      <c r="T318" s="80">
        <f>R318-S318</f>
        <v>0</v>
      </c>
    </row>
    <row r="319" spans="5:25" x14ac:dyDescent="0.2">
      <c r="E319" s="6"/>
      <c r="F319" s="6"/>
      <c r="R319" s="80">
        <f>(K319*450)+(L319*450)+(M319*450)+(N319*80)+(O319*100)+(P319*150)+(Q319*280)</f>
        <v>0</v>
      </c>
      <c r="T319" s="80">
        <f>R319-S319</f>
        <v>0</v>
      </c>
      <c r="Y319" s="9"/>
    </row>
    <row r="320" spans="5:25" x14ac:dyDescent="0.2">
      <c r="E320" s="7"/>
      <c r="F320" s="7"/>
      <c r="R320" s="80">
        <f>(K320*450)+(L320*450)+(M320*450)+(N320*80)+(O320*100)+(P320*150)+(Q320*280)</f>
        <v>0</v>
      </c>
      <c r="T320" s="80">
        <f>R320-S320</f>
        <v>0</v>
      </c>
      <c r="Y320" s="9"/>
    </row>
    <row r="321" spans="5:25" x14ac:dyDescent="0.2">
      <c r="E321" s="6"/>
      <c r="F321" s="6"/>
      <c r="R321" s="80">
        <f>(K321*450)+(L321*450)+(M321*450)+(N321*80)+(O321*100)+(P321*150)+(Q321*280)</f>
        <v>0</v>
      </c>
      <c r="T321" s="80">
        <f>R321-S321</f>
        <v>0</v>
      </c>
    </row>
    <row r="322" spans="5:25" x14ac:dyDescent="0.2">
      <c r="E322" s="6"/>
      <c r="F322" s="6"/>
      <c r="R322" s="80">
        <f>(K322*450)+(L322*450)+(M322*450)+(N322*80)+(O322*100)+(P322*150)+(Q322*280)</f>
        <v>0</v>
      </c>
      <c r="T322" s="80">
        <f>R322-S322</f>
        <v>0</v>
      </c>
      <c r="Y322" s="9"/>
    </row>
    <row r="323" spans="5:25" ht="15.75" customHeight="1" x14ac:dyDescent="0.2">
      <c r="E323" s="4"/>
      <c r="F323" s="4"/>
      <c r="R323" s="80">
        <f>(K323*450)+(L323*450)+(M323*450)+(N323*80)+(O323*100)+(P323*150)+(Q323*280)</f>
        <v>0</v>
      </c>
      <c r="T323" s="80">
        <f>R323-S323</f>
        <v>0</v>
      </c>
    </row>
    <row r="324" spans="5:25" x14ac:dyDescent="0.2">
      <c r="E324" s="5"/>
      <c r="F324" s="5"/>
      <c r="R324" s="80">
        <f>(K324*450)+(L324*450)+(M324*450)+(N324*80)+(O324*100)+(P324*150)+(Q324*280)</f>
        <v>0</v>
      </c>
      <c r="T324" s="80">
        <f>R324-S324</f>
        <v>0</v>
      </c>
      <c r="Y324" s="9"/>
    </row>
    <row r="325" spans="5:25" x14ac:dyDescent="0.2">
      <c r="R325" s="80">
        <f>(K325*450)+(L325*450)+(M325*450)+(N325*80)+(O325*100)+(P325*150)+(Q325*280)</f>
        <v>0</v>
      </c>
      <c r="T325" s="80">
        <f>R325-S325</f>
        <v>0</v>
      </c>
      <c r="Y325" s="9"/>
    </row>
    <row r="326" spans="5:25" x14ac:dyDescent="0.2">
      <c r="E326" s="6"/>
      <c r="F326" s="6"/>
      <c r="R326" s="80">
        <f>(K326*450)+(L326*450)+(M326*450)+(N326*80)+(O326*100)+(P326*150)+(Q326*280)</f>
        <v>0</v>
      </c>
      <c r="T326" s="80">
        <f>R326-S326</f>
        <v>0</v>
      </c>
    </row>
    <row r="327" spans="5:25" x14ac:dyDescent="0.2">
      <c r="R327" s="80">
        <f>(K327*450)+(L327*450)+(M327*450)+(N327*80)+(O327*100)+(P327*150)+(Q327*280)</f>
        <v>0</v>
      </c>
      <c r="T327" s="80">
        <f>R327-S327</f>
        <v>0</v>
      </c>
    </row>
    <row r="328" spans="5:25" ht="15.75" customHeight="1" x14ac:dyDescent="0.2">
      <c r="E328" s="6"/>
      <c r="F328" s="6"/>
      <c r="R328" s="80">
        <f>(K328*450)+(L328*450)+(M328*450)+(N328*80)+(O328*100)+(P328*150)+(Q328*280)</f>
        <v>0</v>
      </c>
      <c r="T328" s="80">
        <f>R328-S328</f>
        <v>0</v>
      </c>
    </row>
    <row r="329" spans="5:25" x14ac:dyDescent="0.2">
      <c r="E329" s="7"/>
      <c r="F329" s="7"/>
      <c r="R329" s="80">
        <f>(K329*450)+(L329*450)+(M329*450)+(N329*80)+(O329*100)+(P329*150)+(Q329*280)</f>
        <v>0</v>
      </c>
      <c r="T329" s="80">
        <f>R329-S329</f>
        <v>0</v>
      </c>
      <c r="Y329" s="9"/>
    </row>
    <row r="330" spans="5:25" x14ac:dyDescent="0.2">
      <c r="E330" s="7"/>
      <c r="F330" s="7"/>
      <c r="R330" s="80">
        <f>(K330*450)+(L330*450)+(M330*450)+(N330*80)+(O330*100)+(P330*150)+(Q330*280)</f>
        <v>0</v>
      </c>
      <c r="T330" s="80">
        <f>R330-S330</f>
        <v>0</v>
      </c>
      <c r="Y330" s="9"/>
    </row>
    <row r="331" spans="5:25" x14ac:dyDescent="0.2">
      <c r="E331" s="6"/>
      <c r="F331" s="6"/>
      <c r="R331" s="80">
        <f>(K331*450)+(L331*450)+(M331*450)+(N331*80)+(O331*100)+(P331*150)+(Q331*280)</f>
        <v>0</v>
      </c>
      <c r="T331" s="80">
        <f>R331-S331</f>
        <v>0</v>
      </c>
      <c r="Y331" s="9"/>
    </row>
    <row r="332" spans="5:25" x14ac:dyDescent="0.2">
      <c r="E332" s="15"/>
      <c r="F332" s="15"/>
      <c r="R332" s="80">
        <f>(K332*450)+(L332*450)+(M332*450)+(N332*80)+(O332*100)+(P332*150)+(Q332*280)</f>
        <v>0</v>
      </c>
      <c r="T332" s="80">
        <f>R332-S332</f>
        <v>0</v>
      </c>
      <c r="Y332" s="9"/>
    </row>
    <row r="333" spans="5:25" x14ac:dyDescent="0.2">
      <c r="E333" s="4"/>
      <c r="F333" s="4"/>
      <c r="R333" s="80">
        <f>(K333*450)+(L333*450)+(M333*450)+(N333*80)+(O333*100)+(P333*150)+(Q333*280)</f>
        <v>0</v>
      </c>
      <c r="T333" s="80">
        <f>R333-S333</f>
        <v>0</v>
      </c>
      <c r="Y333" s="9"/>
    </row>
    <row r="334" spans="5:25" x14ac:dyDescent="0.2">
      <c r="E334" s="6"/>
      <c r="F334" s="6"/>
      <c r="R334" s="80">
        <f>(K334*450)+(L334*450)+(M334*450)+(N334*80)+(O334*100)+(P334*150)+(Q334*280)</f>
        <v>0</v>
      </c>
      <c r="T334" s="80">
        <f>R334-S334</f>
        <v>0</v>
      </c>
    </row>
    <row r="335" spans="5:25" x14ac:dyDescent="0.2">
      <c r="E335" s="15"/>
      <c r="F335" s="15"/>
      <c r="H335" s="15"/>
      <c r="I335" s="15"/>
      <c r="J335" s="15"/>
      <c r="R335" s="80">
        <f>(K335*450)+(L335*450)+(M335*450)+(N335*80)+(O335*100)+(P335*150)+(Q335*280)</f>
        <v>0</v>
      </c>
      <c r="T335" s="80">
        <f>R335-S335</f>
        <v>0</v>
      </c>
      <c r="Y335" s="9"/>
    </row>
    <row r="336" spans="5:25" x14ac:dyDescent="0.2">
      <c r="E336" s="4"/>
      <c r="F336" s="4"/>
      <c r="R336" s="80">
        <f>(K336*450)+(L336*450)+(M336*450)+(N336*80)+(O336*100)+(P336*150)+(Q336*280)</f>
        <v>0</v>
      </c>
      <c r="T336" s="80">
        <f>R336-S336</f>
        <v>0</v>
      </c>
      <c r="Y336" s="9"/>
    </row>
    <row r="337" spans="5:25" x14ac:dyDescent="0.2">
      <c r="R337" s="80">
        <f>(K337*450)+(L337*450)+(M337*450)+(N337*80)+(O337*100)+(P337*150)+(Q337*280)</f>
        <v>0</v>
      </c>
      <c r="T337" s="80">
        <f>R337-S337</f>
        <v>0</v>
      </c>
      <c r="Y337" s="9"/>
    </row>
    <row r="338" spans="5:25" x14ac:dyDescent="0.2">
      <c r="E338" s="15"/>
      <c r="F338" s="15"/>
      <c r="R338" s="80">
        <f>(K338*450)+(L338*450)+(M338*450)+(N338*80)+(O338*100)+(P338*150)+(Q338*280)</f>
        <v>0</v>
      </c>
      <c r="T338" s="80">
        <f>R338-S338</f>
        <v>0</v>
      </c>
      <c r="Y338" s="9"/>
    </row>
    <row r="339" spans="5:25" x14ac:dyDescent="0.2">
      <c r="E339" s="15"/>
      <c r="F339" s="15"/>
      <c r="R339" s="80">
        <f>(K339*450)+(L339*450)+(M339*450)+(N339*80)+(O339*100)+(P339*150)+(Q339*280)</f>
        <v>0</v>
      </c>
      <c r="T339" s="80">
        <f>R339-S339</f>
        <v>0</v>
      </c>
      <c r="Y339" s="9"/>
    </row>
    <row r="340" spans="5:25" x14ac:dyDescent="0.2">
      <c r="E340" s="7"/>
      <c r="F340" s="7"/>
      <c r="R340" s="80">
        <f>(K340*450)+(L340*450)+(M340*450)+(N340*80)+(O340*100)+(P340*150)+(Q340*280)</f>
        <v>0</v>
      </c>
      <c r="T340" s="80">
        <f>R340-S340</f>
        <v>0</v>
      </c>
      <c r="Y340" s="9"/>
    </row>
    <row r="341" spans="5:25" x14ac:dyDescent="0.2">
      <c r="E341" s="7"/>
      <c r="F341" s="7"/>
      <c r="R341" s="80">
        <f>(K341*450)+(L341*450)+(M341*450)+(N341*80)+(O341*100)+(P341*150)+(Q341*280)</f>
        <v>0</v>
      </c>
      <c r="T341" s="80">
        <f>R341-S341</f>
        <v>0</v>
      </c>
      <c r="Y341" s="9"/>
    </row>
    <row r="342" spans="5:25" x14ac:dyDescent="0.2">
      <c r="E342" s="5"/>
      <c r="F342" s="5"/>
      <c r="H342" s="15"/>
      <c r="I342" s="15"/>
      <c r="J342" s="15"/>
      <c r="R342" s="80">
        <f>(K342*450)+(L342*450)+(M342*450)+(N342*80)+(O342*100)+(P342*150)+(Q342*280)</f>
        <v>0</v>
      </c>
      <c r="T342" s="80">
        <f>R342-S342</f>
        <v>0</v>
      </c>
    </row>
    <row r="343" spans="5:25" x14ac:dyDescent="0.2">
      <c r="E343" s="6"/>
      <c r="F343" s="6"/>
      <c r="H343" s="15"/>
      <c r="I343" s="15"/>
      <c r="J343" s="15"/>
      <c r="R343" s="80">
        <f>(K343*450)+(L343*450)+(M343*450)+(N343*80)+(O343*100)+(P343*150)+(Q343*280)</f>
        <v>0</v>
      </c>
      <c r="T343" s="80">
        <f>R343-S343</f>
        <v>0</v>
      </c>
      <c r="Y343" s="9"/>
    </row>
    <row r="344" spans="5:25" x14ac:dyDescent="0.2">
      <c r="E344" s="7"/>
      <c r="F344" s="7"/>
      <c r="H344" s="15"/>
      <c r="I344" s="15"/>
      <c r="J344" s="15"/>
      <c r="R344" s="80">
        <f>(K344*450)+(L344*450)+(M344*450)+(N344*80)+(O344*100)+(P344*150)+(Q344*280)</f>
        <v>0</v>
      </c>
      <c r="T344" s="80">
        <f>R344-S344</f>
        <v>0</v>
      </c>
    </row>
    <row r="345" spans="5:25" x14ac:dyDescent="0.2">
      <c r="E345" s="7"/>
      <c r="F345" s="7"/>
      <c r="R345" s="80">
        <f>(K345*450)+(L345*450)+(M345*450)+(N345*80)+(O345*100)+(P345*150)+(Q345*280)</f>
        <v>0</v>
      </c>
      <c r="T345" s="80">
        <f>R345-S345</f>
        <v>0</v>
      </c>
      <c r="Y345" s="9"/>
    </row>
    <row r="346" spans="5:25" x14ac:dyDescent="0.2">
      <c r="E346" s="6"/>
      <c r="F346" s="6"/>
      <c r="R346" s="80">
        <f>(K346*450)+(L346*450)+(M346*450)+(N346*80)+(O346*100)+(P346*150)+(Q346*280)</f>
        <v>0</v>
      </c>
      <c r="T346" s="80">
        <f>R346-S346</f>
        <v>0</v>
      </c>
    </row>
    <row r="347" spans="5:25" x14ac:dyDescent="0.2">
      <c r="E347" s="6"/>
      <c r="F347" s="6"/>
      <c r="R347" s="80">
        <f>(K347*450)+(L347*450)+(M347*450)+(N347*80)+(O347*100)+(P347*150)+(Q347*280)</f>
        <v>0</v>
      </c>
      <c r="T347" s="80">
        <f>R347-S347</f>
        <v>0</v>
      </c>
      <c r="Y347" s="9"/>
    </row>
    <row r="348" spans="5:25" x14ac:dyDescent="0.2">
      <c r="E348" s="6"/>
      <c r="F348" s="6"/>
      <c r="R348" s="80">
        <f>(K348*450)+(L348*450)+(M348*450)+(N348*80)+(O348*100)+(P348*150)+(Q348*280)</f>
        <v>0</v>
      </c>
      <c r="T348" s="80">
        <f>R348-S348</f>
        <v>0</v>
      </c>
    </row>
    <row r="349" spans="5:25" x14ac:dyDescent="0.2">
      <c r="R349" s="80">
        <f t="shared" ref="R349:R370" si="0">(K349*450)+(L349*450)+(M349*450)+(N349*80)+(O349*100)+(P349*150)+(Q349*280)</f>
        <v>0</v>
      </c>
      <c r="T349" s="80">
        <f t="shared" ref="T349:T384" si="1">R349-S349</f>
        <v>0</v>
      </c>
    </row>
    <row r="350" spans="5:25" x14ac:dyDescent="0.2">
      <c r="R350" s="80">
        <f t="shared" si="0"/>
        <v>0</v>
      </c>
      <c r="T350" s="80">
        <f t="shared" si="1"/>
        <v>0</v>
      </c>
    </row>
    <row r="351" spans="5:25" x14ac:dyDescent="0.2">
      <c r="R351" s="80">
        <f t="shared" si="0"/>
        <v>0</v>
      </c>
      <c r="T351" s="80">
        <f t="shared" si="1"/>
        <v>0</v>
      </c>
    </row>
    <row r="352" spans="5:25" x14ac:dyDescent="0.2">
      <c r="R352" s="80">
        <f t="shared" si="0"/>
        <v>0</v>
      </c>
      <c r="T352" s="80">
        <f t="shared" si="1"/>
        <v>0</v>
      </c>
    </row>
    <row r="353" spans="18:20" x14ac:dyDescent="0.2">
      <c r="R353" s="80">
        <f t="shared" si="0"/>
        <v>0</v>
      </c>
      <c r="T353" s="80">
        <f t="shared" si="1"/>
        <v>0</v>
      </c>
    </row>
    <row r="354" spans="18:20" x14ac:dyDescent="0.2">
      <c r="R354" s="80">
        <f t="shared" si="0"/>
        <v>0</v>
      </c>
      <c r="T354" s="80">
        <f t="shared" si="1"/>
        <v>0</v>
      </c>
    </row>
    <row r="355" spans="18:20" x14ac:dyDescent="0.2">
      <c r="R355" s="80">
        <f t="shared" si="0"/>
        <v>0</v>
      </c>
      <c r="T355" s="80">
        <f t="shared" si="1"/>
        <v>0</v>
      </c>
    </row>
    <row r="356" spans="18:20" x14ac:dyDescent="0.2">
      <c r="R356" s="80">
        <f t="shared" si="0"/>
        <v>0</v>
      </c>
      <c r="T356" s="80">
        <f t="shared" si="1"/>
        <v>0</v>
      </c>
    </row>
    <row r="357" spans="18:20" x14ac:dyDescent="0.2">
      <c r="R357" s="80">
        <f t="shared" si="0"/>
        <v>0</v>
      </c>
      <c r="T357" s="80">
        <f t="shared" si="1"/>
        <v>0</v>
      </c>
    </row>
    <row r="358" spans="18:20" x14ac:dyDescent="0.2">
      <c r="R358" s="80">
        <f t="shared" si="0"/>
        <v>0</v>
      </c>
      <c r="T358" s="80">
        <f t="shared" si="1"/>
        <v>0</v>
      </c>
    </row>
    <row r="359" spans="18:20" x14ac:dyDescent="0.2">
      <c r="R359" s="80">
        <f t="shared" si="0"/>
        <v>0</v>
      </c>
      <c r="T359" s="80">
        <f t="shared" si="1"/>
        <v>0</v>
      </c>
    </row>
    <row r="360" spans="18:20" x14ac:dyDescent="0.2">
      <c r="R360" s="80">
        <f t="shared" si="0"/>
        <v>0</v>
      </c>
      <c r="T360" s="80">
        <f t="shared" si="1"/>
        <v>0</v>
      </c>
    </row>
    <row r="361" spans="18:20" x14ac:dyDescent="0.2">
      <c r="R361" s="80">
        <f t="shared" si="0"/>
        <v>0</v>
      </c>
      <c r="T361" s="80">
        <f t="shared" si="1"/>
        <v>0</v>
      </c>
    </row>
    <row r="362" spans="18:20" x14ac:dyDescent="0.2">
      <c r="R362" s="80">
        <f t="shared" si="0"/>
        <v>0</v>
      </c>
      <c r="T362" s="80">
        <f t="shared" si="1"/>
        <v>0</v>
      </c>
    </row>
    <row r="363" spans="18:20" x14ac:dyDescent="0.2">
      <c r="R363" s="80">
        <f t="shared" si="0"/>
        <v>0</v>
      </c>
      <c r="T363" s="80">
        <f t="shared" si="1"/>
        <v>0</v>
      </c>
    </row>
    <row r="364" spans="18:20" x14ac:dyDescent="0.2">
      <c r="R364" s="80">
        <f t="shared" si="0"/>
        <v>0</v>
      </c>
      <c r="T364" s="80">
        <f t="shared" si="1"/>
        <v>0</v>
      </c>
    </row>
    <row r="365" spans="18:20" x14ac:dyDescent="0.2">
      <c r="R365" s="80">
        <f t="shared" si="0"/>
        <v>0</v>
      </c>
      <c r="T365" s="80">
        <f t="shared" si="1"/>
        <v>0</v>
      </c>
    </row>
    <row r="366" spans="18:20" x14ac:dyDescent="0.2">
      <c r="R366" s="80">
        <f t="shared" si="0"/>
        <v>0</v>
      </c>
      <c r="T366" s="80">
        <f t="shared" si="1"/>
        <v>0</v>
      </c>
    </row>
    <row r="367" spans="18:20" x14ac:dyDescent="0.2">
      <c r="R367" s="80">
        <f t="shared" si="0"/>
        <v>0</v>
      </c>
      <c r="T367" s="80">
        <f t="shared" si="1"/>
        <v>0</v>
      </c>
    </row>
    <row r="368" spans="18:20" x14ac:dyDescent="0.2">
      <c r="R368" s="80">
        <f t="shared" si="0"/>
        <v>0</v>
      </c>
      <c r="T368" s="80">
        <f t="shared" si="1"/>
        <v>0</v>
      </c>
    </row>
    <row r="369" spans="18:20" x14ac:dyDescent="0.2">
      <c r="R369" s="80">
        <f t="shared" si="0"/>
        <v>0</v>
      </c>
      <c r="T369" s="80">
        <f t="shared" si="1"/>
        <v>0</v>
      </c>
    </row>
    <row r="370" spans="18:20" x14ac:dyDescent="0.2">
      <c r="R370" s="80">
        <f t="shared" si="0"/>
        <v>0</v>
      </c>
      <c r="T370" s="80">
        <f t="shared" si="1"/>
        <v>0</v>
      </c>
    </row>
    <row r="371" spans="18:20" x14ac:dyDescent="0.2">
      <c r="R371" s="80">
        <f t="shared" ref="R371:R384" si="2">(K371*450)+(L371*450)+(M371*450)+(N371*80)+(O371*100)+(P371*150)+(Q371*280)</f>
        <v>0</v>
      </c>
      <c r="T371" s="80">
        <f t="shared" si="1"/>
        <v>0</v>
      </c>
    </row>
    <row r="372" spans="18:20" x14ac:dyDescent="0.2">
      <c r="R372" s="80">
        <f t="shared" si="2"/>
        <v>0</v>
      </c>
      <c r="T372" s="80">
        <f t="shared" si="1"/>
        <v>0</v>
      </c>
    </row>
    <row r="373" spans="18:20" x14ac:dyDescent="0.2">
      <c r="R373" s="80">
        <f t="shared" si="2"/>
        <v>0</v>
      </c>
      <c r="T373" s="80">
        <f t="shared" si="1"/>
        <v>0</v>
      </c>
    </row>
    <row r="374" spans="18:20" x14ac:dyDescent="0.2">
      <c r="R374" s="80">
        <f t="shared" si="2"/>
        <v>0</v>
      </c>
      <c r="T374" s="80">
        <f t="shared" si="1"/>
        <v>0</v>
      </c>
    </row>
    <row r="375" spans="18:20" x14ac:dyDescent="0.2">
      <c r="R375" s="80">
        <f t="shared" si="2"/>
        <v>0</v>
      </c>
      <c r="T375" s="80">
        <f t="shared" si="1"/>
        <v>0</v>
      </c>
    </row>
    <row r="376" spans="18:20" x14ac:dyDescent="0.2">
      <c r="R376" s="80">
        <f t="shared" si="2"/>
        <v>0</v>
      </c>
      <c r="T376" s="80">
        <f t="shared" si="1"/>
        <v>0</v>
      </c>
    </row>
    <row r="377" spans="18:20" x14ac:dyDescent="0.2">
      <c r="R377" s="80">
        <f t="shared" si="2"/>
        <v>0</v>
      </c>
      <c r="T377" s="80">
        <f t="shared" si="1"/>
        <v>0</v>
      </c>
    </row>
    <row r="378" spans="18:20" x14ac:dyDescent="0.2">
      <c r="R378" s="80">
        <f t="shared" si="2"/>
        <v>0</v>
      </c>
      <c r="T378" s="80">
        <f t="shared" si="1"/>
        <v>0</v>
      </c>
    </row>
    <row r="379" spans="18:20" x14ac:dyDescent="0.2">
      <c r="R379" s="80">
        <f t="shared" si="2"/>
        <v>0</v>
      </c>
      <c r="T379" s="80">
        <f t="shared" si="1"/>
        <v>0</v>
      </c>
    </row>
    <row r="380" spans="18:20" x14ac:dyDescent="0.2">
      <c r="R380" s="80">
        <f t="shared" si="2"/>
        <v>0</v>
      </c>
      <c r="T380" s="80">
        <f t="shared" si="1"/>
        <v>0</v>
      </c>
    </row>
    <row r="381" spans="18:20" x14ac:dyDescent="0.2">
      <c r="R381" s="80">
        <f t="shared" si="2"/>
        <v>0</v>
      </c>
      <c r="T381" s="80">
        <f t="shared" si="1"/>
        <v>0</v>
      </c>
    </row>
    <row r="382" spans="18:20" x14ac:dyDescent="0.2">
      <c r="R382" s="80">
        <f t="shared" si="2"/>
        <v>0</v>
      </c>
      <c r="T382" s="80">
        <f t="shared" si="1"/>
        <v>0</v>
      </c>
    </row>
    <row r="383" spans="18:20" x14ac:dyDescent="0.2">
      <c r="R383" s="80">
        <f t="shared" si="2"/>
        <v>0</v>
      </c>
      <c r="T383" s="80">
        <f t="shared" si="1"/>
        <v>0</v>
      </c>
    </row>
    <row r="384" spans="18:20" x14ac:dyDescent="0.2">
      <c r="R384" s="80">
        <f t="shared" si="2"/>
        <v>0</v>
      </c>
      <c r="T384" s="80">
        <f t="shared" si="1"/>
        <v>0</v>
      </c>
    </row>
  </sheetData>
  <autoFilter ref="A7:Y348">
    <sortState ref="A8:Y348">
      <sortCondition ref="A7:A348"/>
    </sortState>
  </autoFilter>
  <mergeCells count="21">
    <mergeCell ref="I7:J7"/>
    <mergeCell ref="D5:D6"/>
    <mergeCell ref="Z5:Z6"/>
    <mergeCell ref="AA5:AA6"/>
    <mergeCell ref="I5:J5"/>
    <mergeCell ref="A1:AL1"/>
    <mergeCell ref="A5:A6"/>
    <mergeCell ref="B5:B6"/>
    <mergeCell ref="C5:C6"/>
    <mergeCell ref="E5:E6"/>
    <mergeCell ref="F5:F6"/>
    <mergeCell ref="G5:G6"/>
    <mergeCell ref="H5:H6"/>
    <mergeCell ref="Y5:Y6"/>
    <mergeCell ref="K5:L5"/>
    <mergeCell ref="M5:P5"/>
    <mergeCell ref="R3:T4"/>
    <mergeCell ref="U3:X4"/>
    <mergeCell ref="Q5:Q6"/>
    <mergeCell ref="U5:X5"/>
    <mergeCell ref="R5:T5"/>
  </mergeCells>
  <phoneticPr fontId="8" type="noConversion"/>
  <hyperlinks>
    <hyperlink ref="Z96" r:id="rId1"/>
    <hyperlink ref="Z91" r:id="rId2"/>
  </hyperlinks>
  <pageMargins left="0.75" right="0.75" top="1" bottom="1" header="0.5" footer="0.5"/>
  <pageSetup paperSize="9" orientation="portrait" verticalDpi="0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DROPDOWN!$B$8:$B$22</xm:f>
          </x14:formula1>
          <xm:sqref>C1:C1048576</xm:sqref>
        </x14:dataValidation>
        <x14:dataValidation type="list" allowBlank="1" showInputMessage="1" showErrorMessage="1">
          <x14:formula1>
            <xm:f>DROPDOWN!$B$32:$B$96</xm:f>
          </x14:formula1>
          <xm:sqref>G1:G1048576</xm:sqref>
        </x14:dataValidation>
        <x14:dataValidation type="list" allowBlank="1" showInputMessage="1" showErrorMessage="1">
          <x14:formula1>
            <xm:f>DROPDOWN!$B$23:$B$29</xm:f>
          </x14:formula1>
          <xm:sqref>D1:D1048576</xm:sqref>
        </x14:dataValidation>
        <x14:dataValidation type="list" allowBlank="1" showInputMessage="1" showErrorMessage="1">
          <x14:formula1>
            <xm:f>DROPDOWN!$F$8:$F$24</xm:f>
          </x14:formula1>
          <xm:sqref>V1:V1048576</xm:sqref>
        </x14:dataValidation>
        <x14:dataValidation type="list" allowBlank="1" showInputMessage="1" showErrorMessage="1">
          <x14:formula1>
            <xm:f>DROPDOWN!$G$30:$G$34</xm:f>
          </x14:formula1>
          <xm:sqref>I1:J1048576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F1" workbookViewId="0">
      <selection activeCell="F23" sqref="F23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26.28515625" style="23" customWidth="1"/>
    <col min="4" max="4" width="9.140625" style="24"/>
    <col min="5" max="5" width="16.7109375" style="24" customWidth="1"/>
    <col min="6" max="6" width="23.42578125" style="24" customWidth="1"/>
    <col min="7" max="7" width="12.85546875" style="24" customWidth="1"/>
    <col min="8" max="8" width="23.7109375" style="24" customWidth="1"/>
    <col min="9" max="10" width="13" style="24" customWidth="1"/>
    <col min="11" max="17" width="9.140625" style="24"/>
    <col min="18" max="18" width="10.140625" style="24" bestFit="1" customWidth="1"/>
    <col min="19" max="20" width="9.28515625" style="24" bestFit="1" customWidth="1"/>
    <col min="21" max="16384" width="9.140625" style="24"/>
  </cols>
  <sheetData>
    <row r="1" spans="1:20" ht="21" x14ac:dyDescent="0.35">
      <c r="B1" s="22"/>
    </row>
    <row r="3" spans="1:20" s="25" customFormat="1" ht="23.25" x14ac:dyDescent="0.2">
      <c r="A3" s="151" t="s">
        <v>32</v>
      </c>
      <c r="B3" s="152"/>
      <c r="C3" s="153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 t="s">
        <v>10</v>
      </c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3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1350</v>
      </c>
      <c r="S6" s="183"/>
      <c r="T6" s="183">
        <f>T11</f>
        <v>0</v>
      </c>
    </row>
    <row r="7" spans="1:20" s="27" customFormat="1" ht="15.75" x14ac:dyDescent="0.25">
      <c r="A7" s="150">
        <v>7</v>
      </c>
      <c r="B7" s="150">
        <v>70</v>
      </c>
      <c r="C7" s="128" t="s">
        <v>104</v>
      </c>
      <c r="D7" s="128"/>
      <c r="E7" s="121" t="s">
        <v>141</v>
      </c>
      <c r="F7" s="121" t="s">
        <v>142</v>
      </c>
      <c r="G7" s="124" t="s">
        <v>238</v>
      </c>
      <c r="H7" s="124"/>
      <c r="I7" s="124"/>
      <c r="J7" s="124"/>
      <c r="K7" s="124">
        <v>1</v>
      </c>
      <c r="L7" s="124"/>
      <c r="M7" s="124"/>
      <c r="N7" s="124"/>
      <c r="O7" s="124"/>
      <c r="P7" s="124"/>
      <c r="Q7" s="124"/>
      <c r="R7" s="182">
        <f>(K7*450)+(L7*450)+(M7*450)+(N7*80)+(O7*100)+(P7*150)+(Q7*280)</f>
        <v>450</v>
      </c>
      <c r="S7" s="182">
        <v>450</v>
      </c>
      <c r="T7" s="182">
        <f>R7-S7</f>
        <v>0</v>
      </c>
    </row>
    <row r="8" spans="1:20" s="27" customFormat="1" ht="15.75" x14ac:dyDescent="0.25">
      <c r="A8" s="150">
        <v>8</v>
      </c>
      <c r="B8" s="150">
        <v>71</v>
      </c>
      <c r="C8" s="128" t="s">
        <v>4</v>
      </c>
      <c r="D8" s="128"/>
      <c r="E8" s="121" t="s">
        <v>143</v>
      </c>
      <c r="F8" s="121" t="s">
        <v>144</v>
      </c>
      <c r="G8" s="124" t="s">
        <v>238</v>
      </c>
      <c r="H8" s="124"/>
      <c r="I8" s="124"/>
      <c r="J8" s="124"/>
      <c r="K8" s="124">
        <v>1</v>
      </c>
      <c r="L8" s="124"/>
      <c r="M8" s="124"/>
      <c r="N8" s="124"/>
      <c r="O8" s="124"/>
      <c r="P8" s="124"/>
      <c r="Q8" s="124"/>
      <c r="R8" s="185">
        <v>450</v>
      </c>
      <c r="S8" s="182">
        <v>450</v>
      </c>
      <c r="T8" s="185">
        <f>R8-S8</f>
        <v>0</v>
      </c>
    </row>
    <row r="9" spans="1:20" s="27" customFormat="1" ht="15.75" x14ac:dyDescent="0.25">
      <c r="A9" s="150">
        <v>9</v>
      </c>
      <c r="B9" s="150">
        <v>83</v>
      </c>
      <c r="C9" s="128" t="s">
        <v>1</v>
      </c>
      <c r="D9" s="128"/>
      <c r="E9" s="128" t="s">
        <v>145</v>
      </c>
      <c r="F9" s="128" t="s">
        <v>146</v>
      </c>
      <c r="G9" s="124" t="s">
        <v>238</v>
      </c>
      <c r="H9" s="124"/>
      <c r="I9" s="124"/>
      <c r="J9" s="124"/>
      <c r="K9" s="124">
        <v>1</v>
      </c>
      <c r="L9" s="124"/>
      <c r="M9" s="124"/>
      <c r="N9" s="124"/>
      <c r="O9" s="124"/>
      <c r="P9" s="124"/>
      <c r="Q9" s="124"/>
      <c r="R9" s="185">
        <f>(K9*450)+(L9*450)+(M9*450)+(N9*80)+(O9*100)+(P9*150)+(Q9*280)</f>
        <v>450</v>
      </c>
      <c r="S9" s="182">
        <v>450</v>
      </c>
      <c r="T9" s="185">
        <f>R9-S9</f>
        <v>0</v>
      </c>
    </row>
    <row r="10" spans="1:20" s="27" customFormat="1" ht="15.75" x14ac:dyDescent="0.25">
      <c r="A10" s="199"/>
      <c r="B10" s="200"/>
      <c r="C10" s="201"/>
      <c r="D10" s="202"/>
      <c r="E10" s="202"/>
      <c r="F10" s="200"/>
      <c r="G10" s="201"/>
      <c r="H10" s="201"/>
      <c r="I10" s="201"/>
      <c r="J10" s="201"/>
      <c r="K10" s="205"/>
      <c r="L10" s="205"/>
      <c r="M10" s="205"/>
      <c r="N10" s="205"/>
      <c r="O10" s="205"/>
      <c r="P10" s="205"/>
      <c r="Q10" s="20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99"/>
      <c r="B11" s="140"/>
      <c r="C11" s="141"/>
      <c r="D11" s="142"/>
      <c r="E11" s="142"/>
      <c r="F11" s="143"/>
      <c r="G11" s="143"/>
      <c r="H11" s="141"/>
      <c r="I11" s="141"/>
      <c r="J11" s="141"/>
      <c r="K11" s="194">
        <f>SUM(K7:K10)</f>
        <v>3</v>
      </c>
      <c r="L11" s="194">
        <f t="shared" ref="L11:T11" si="1">SUM(L7:L10)</f>
        <v>0</v>
      </c>
      <c r="M11" s="194">
        <f t="shared" si="1"/>
        <v>0</v>
      </c>
      <c r="N11" s="194">
        <f t="shared" si="1"/>
        <v>0</v>
      </c>
      <c r="O11" s="194">
        <f t="shared" si="1"/>
        <v>0</v>
      </c>
      <c r="P11" s="194">
        <f t="shared" si="1"/>
        <v>0</v>
      </c>
      <c r="Q11" s="194">
        <f t="shared" si="1"/>
        <v>0</v>
      </c>
      <c r="R11" s="195">
        <f t="shared" si="1"/>
        <v>1350</v>
      </c>
      <c r="S11" s="195">
        <f t="shared" si="1"/>
        <v>1350</v>
      </c>
      <c r="T11" s="195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209"/>
      <c r="S12" s="209"/>
      <c r="T12" s="208"/>
    </row>
    <row r="13" spans="1:20" s="27" customFormat="1" ht="15.75" x14ac:dyDescent="0.25">
      <c r="A13" s="31"/>
      <c r="B13" s="28"/>
      <c r="C13" s="26"/>
      <c r="R13" s="210"/>
      <c r="S13" s="207"/>
      <c r="T13" s="208"/>
    </row>
    <row r="14" spans="1:20" s="27" customFormat="1" ht="23.25" x14ac:dyDescent="0.25">
      <c r="A14" s="368" t="s">
        <v>33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 t="s">
        <v>10</v>
      </c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0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0</v>
      </c>
      <c r="S17" s="183"/>
      <c r="T17" s="183">
        <f>T22</f>
        <v>0</v>
      </c>
    </row>
    <row r="18" spans="1:20" s="27" customFormat="1" ht="15.75" x14ac:dyDescent="0.25">
      <c r="A18" s="144"/>
      <c r="B18" s="150"/>
      <c r="C18" s="128"/>
      <c r="D18" s="128"/>
      <c r="E18" s="128"/>
      <c r="F18" s="128"/>
      <c r="G18" s="124"/>
      <c r="H18" s="124"/>
      <c r="I18" s="124"/>
      <c r="J18" s="124"/>
      <c r="K18" s="124"/>
      <c r="L18" s="124"/>
      <c r="M18" s="171"/>
      <c r="N18" s="124"/>
      <c r="O18" s="124"/>
      <c r="P18" s="124"/>
      <c r="Q18" s="174"/>
      <c r="R18" s="185">
        <f>(K18*450)+(L18*450)+(M18*450)+(N18*80)+(O18*100)+(P18*150)+(Q18*280)</f>
        <v>0</v>
      </c>
      <c r="S18" s="186"/>
      <c r="T18" s="185">
        <f>R18-S18</f>
        <v>0</v>
      </c>
    </row>
    <row r="19" spans="1:20" s="27" customFormat="1" ht="15.75" x14ac:dyDescent="0.25">
      <c r="A19" s="146"/>
      <c r="B19" s="150"/>
      <c r="C19" s="128"/>
      <c r="D19" s="128"/>
      <c r="E19" s="118"/>
      <c r="F19" s="118"/>
      <c r="G19" s="124"/>
      <c r="H19" s="124"/>
      <c r="I19" s="124"/>
      <c r="J19" s="124"/>
      <c r="K19" s="124"/>
      <c r="L19" s="124"/>
      <c r="M19" s="171"/>
      <c r="N19" s="124"/>
      <c r="O19" s="124"/>
      <c r="P19" s="124"/>
      <c r="Q19" s="174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0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0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0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0</v>
      </c>
      <c r="S22" s="187">
        <f t="shared" si="3"/>
        <v>0</v>
      </c>
      <c r="T22" s="187">
        <f t="shared" si="3"/>
        <v>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34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 t="s">
        <v>10</v>
      </c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4">K33</f>
        <v>0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0</v>
      </c>
      <c r="S28" s="183"/>
      <c r="T28" s="183">
        <f>T33</f>
        <v>0</v>
      </c>
    </row>
    <row r="29" spans="1:20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0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0</v>
      </c>
      <c r="S33" s="187">
        <f t="shared" si="5"/>
        <v>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31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 t="s">
        <v>10</v>
      </c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6">K45</f>
        <v>0</v>
      </c>
      <c r="L40" s="172">
        <f t="shared" si="6"/>
        <v>0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0</v>
      </c>
      <c r="R40" s="183">
        <f>R45</f>
        <v>0</v>
      </c>
      <c r="S40" s="183"/>
      <c r="T40" s="183">
        <f>T45</f>
        <v>0</v>
      </c>
    </row>
    <row r="41" spans="1:20" s="27" customFormat="1" ht="15.75" x14ac:dyDescent="0.25">
      <c r="A41" s="3"/>
      <c r="B41" s="150"/>
      <c r="C41" s="128"/>
      <c r="D41" s="128"/>
      <c r="E41" s="128"/>
      <c r="F41" s="128"/>
      <c r="G41" s="124"/>
      <c r="H41" s="124"/>
      <c r="I41" s="124"/>
      <c r="J41" s="124"/>
      <c r="K41" s="124"/>
      <c r="L41" s="124"/>
      <c r="M41" s="171"/>
      <c r="N41" s="124"/>
      <c r="O41" s="124"/>
      <c r="P41" s="124"/>
      <c r="Q41" s="174"/>
      <c r="R41" s="185">
        <f>(K41*450)+(L41*450)+(M41*450)+(N41*80)+(O41*100)+(P41*150)+(Q41*280)</f>
        <v>0</v>
      </c>
      <c r="S41" s="186"/>
      <c r="T41" s="185">
        <f>R41-S41</f>
        <v>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24"/>
      <c r="M42" s="171"/>
      <c r="N42" s="124"/>
      <c r="O42" s="124"/>
      <c r="P42" s="124"/>
      <c r="Q42" s="17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7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0</v>
      </c>
      <c r="L45" s="167">
        <f t="shared" ref="L45:T45" si="7">SUM(L41:L44)</f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8">
        <f t="shared" si="7"/>
        <v>0</v>
      </c>
      <c r="R45" s="187">
        <f t="shared" si="7"/>
        <v>0</v>
      </c>
      <c r="S45" s="187">
        <f t="shared" si="7"/>
        <v>0</v>
      </c>
      <c r="T45" s="187">
        <f t="shared" si="7"/>
        <v>0</v>
      </c>
    </row>
    <row r="46" spans="1:20" x14ac:dyDescent="0.2">
      <c r="R46" s="164"/>
      <c r="S46" s="23"/>
    </row>
    <row r="47" spans="1:20" x14ac:dyDescent="0.2">
      <c r="D47" s="351" t="s">
        <v>600</v>
      </c>
      <c r="E47" s="352"/>
      <c r="F47" s="352"/>
      <c r="G47" s="353"/>
    </row>
    <row r="48" spans="1:20" x14ac:dyDescent="0.2">
      <c r="D48" s="354"/>
      <c r="E48" s="355"/>
      <c r="F48" s="355"/>
      <c r="G48" s="356"/>
    </row>
    <row r="49" spans="4:7" x14ac:dyDescent="0.2">
      <c r="D49" s="97"/>
      <c r="E49" s="106"/>
      <c r="F49" s="106"/>
      <c r="G49" s="106"/>
    </row>
    <row r="50" spans="4:7" x14ac:dyDescent="0.2">
      <c r="D50" s="320" t="s">
        <v>575</v>
      </c>
      <c r="E50" s="106"/>
      <c r="F50" s="106"/>
      <c r="G50" s="106"/>
    </row>
    <row r="51" spans="4:7" x14ac:dyDescent="0.2">
      <c r="D51" s="320" t="s">
        <v>601</v>
      </c>
      <c r="E51" s="106"/>
      <c r="F51" s="106"/>
      <c r="G51" s="106"/>
    </row>
    <row r="52" spans="4:7" x14ac:dyDescent="0.2">
      <c r="D52" s="320" t="s">
        <v>602</v>
      </c>
      <c r="E52" s="321" t="s">
        <v>607</v>
      </c>
      <c r="F52" s="321" t="s">
        <v>612</v>
      </c>
      <c r="G52" s="321" t="s">
        <v>617</v>
      </c>
    </row>
    <row r="53" spans="4:7" x14ac:dyDescent="0.2">
      <c r="D53" s="320" t="s">
        <v>603</v>
      </c>
      <c r="E53" s="321" t="s">
        <v>608</v>
      </c>
      <c r="F53" s="321" t="s">
        <v>613</v>
      </c>
      <c r="G53" s="321" t="s">
        <v>618</v>
      </c>
    </row>
    <row r="54" spans="4:7" x14ac:dyDescent="0.2">
      <c r="D54" s="320" t="s">
        <v>604</v>
      </c>
      <c r="E54" s="321" t="s">
        <v>609</v>
      </c>
      <c r="F54" s="321" t="s">
        <v>614</v>
      </c>
      <c r="G54" s="321" t="s">
        <v>619</v>
      </c>
    </row>
    <row r="55" spans="4:7" x14ac:dyDescent="0.2">
      <c r="D55" s="320" t="s">
        <v>605</v>
      </c>
      <c r="E55" s="321" t="s">
        <v>610</v>
      </c>
      <c r="F55" s="321" t="s">
        <v>615</v>
      </c>
      <c r="G55" s="106"/>
    </row>
    <row r="56" spans="4:7" x14ac:dyDescent="0.2">
      <c r="D56" s="320" t="s">
        <v>606</v>
      </c>
      <c r="E56" s="321" t="s">
        <v>611</v>
      </c>
      <c r="F56" s="321" t="s">
        <v>616</v>
      </c>
      <c r="G56" s="106"/>
    </row>
  </sheetData>
  <mergeCells count="56">
    <mergeCell ref="R38:T38"/>
    <mergeCell ref="F38:F40"/>
    <mergeCell ref="G38:G40"/>
    <mergeCell ref="H38:H40"/>
    <mergeCell ref="K38:L38"/>
    <mergeCell ref="M38:P38"/>
    <mergeCell ref="I38:J38"/>
    <mergeCell ref="A37:C37"/>
    <mergeCell ref="A38:A40"/>
    <mergeCell ref="B38:B40"/>
    <mergeCell ref="C38:C40"/>
    <mergeCell ref="D38:D40"/>
    <mergeCell ref="D37:F37"/>
    <mergeCell ref="R26:T26"/>
    <mergeCell ref="F26:F28"/>
    <mergeCell ref="G26:G28"/>
    <mergeCell ref="H26:H28"/>
    <mergeCell ref="K26:L26"/>
    <mergeCell ref="M26:P26"/>
    <mergeCell ref="I26:J26"/>
    <mergeCell ref="A25:C25"/>
    <mergeCell ref="A26:A28"/>
    <mergeCell ref="B26:B28"/>
    <mergeCell ref="C26:C28"/>
    <mergeCell ref="D26:D28"/>
    <mergeCell ref="D25:F25"/>
    <mergeCell ref="M15:P15"/>
    <mergeCell ref="I4:J4"/>
    <mergeCell ref="I15:J15"/>
    <mergeCell ref="F4:F6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  <mergeCell ref="D3:F3"/>
    <mergeCell ref="E26:E28"/>
    <mergeCell ref="E38:E40"/>
    <mergeCell ref="D47:G48"/>
    <mergeCell ref="R4:T4"/>
    <mergeCell ref="D14:F14"/>
    <mergeCell ref="R15:T15"/>
    <mergeCell ref="E15:E17"/>
    <mergeCell ref="G4:G6"/>
    <mergeCell ref="H4:H6"/>
    <mergeCell ref="K4:L4"/>
    <mergeCell ref="M4:P4"/>
    <mergeCell ref="F15:F17"/>
    <mergeCell ref="G15:G17"/>
    <mergeCell ref="H15:H17"/>
    <mergeCell ref="K15:L15"/>
  </mergeCells>
  <hyperlinks>
    <hyperlink ref="D51" location="'FULL NAME LIST &amp; HOTEL'!E20" display="full namelist"/>
    <hyperlink ref="D52" location="'GROUP 1'!A1" display="G1"/>
    <hyperlink ref="D53" location="'GROUP 2'!A1" display="G2"/>
    <hyperlink ref="D54" location="'GROUP 3'!A1" display="G3"/>
    <hyperlink ref="D55" location="'GROUP 4'!A1" display="G4"/>
    <hyperlink ref="D56" location="'GROUP 5'!A1" display="G5"/>
    <hyperlink ref="E52" location="'GROUP 6'!A1" display="G6"/>
    <hyperlink ref="E53" location="'GROUP 7'!A1" display="G7"/>
    <hyperlink ref="E54" location="'GROUP 8'!A1" display="G8"/>
    <hyperlink ref="E55" location="'GROUP 9'!A1" display="G9"/>
    <hyperlink ref="E56" location="'GROUP 10'!A1" display="G10"/>
    <hyperlink ref="F52" location="'GROUP 11'!A1" display="G11"/>
    <hyperlink ref="F53" location="'GROUP 12'!A1" display="G12"/>
    <hyperlink ref="F54" location="'GROUP 13'!A1" display="G13"/>
    <hyperlink ref="F55" location="'GROUP 14'!A1" display="G14"/>
    <hyperlink ref="F56" location="'SPOUSE LIST'!A1" display="SPOUSE LIST"/>
    <hyperlink ref="D50" location="SUMMARY!A1" display="Summary"/>
    <hyperlink ref="G52" location="'GUEST LIST'!A1" display="GUEST LIST"/>
    <hyperlink ref="G53" location="'GOLF LIST'!A1" display="GOLF"/>
    <hyperlink ref="G54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C18:C19 C38 C41:C42 C26 C29:C30 C15 C4 C7:C9</xm:sqref>
        </x14:dataValidation>
        <x14:dataValidation type="list" allowBlank="1" showInputMessage="1" showErrorMessage="1">
          <x14:formula1>
            <xm:f>DROPDOWN!$B$32:$B$96</xm:f>
          </x14:formula1>
          <xm:sqref>G38 G29:G30 G26 G18:G19 G15 G4 G41:G42 G7:G9</xm:sqref>
        </x14:dataValidation>
        <x14:dataValidation type="list" allowBlank="1" showInputMessage="1" showErrorMessage="1">
          <x14:formula1>
            <xm:f>DROPDOWN!$B$23:$B$29</xm:f>
          </x14:formula1>
          <xm:sqref>D38 D29:D30 D26 D18:D19 D15 D4 D41:D42 D7:D9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3" workbookViewId="0">
      <pane xSplit="5" topLeftCell="I1" activePane="topRight" state="frozen"/>
      <selection pane="topRight" activeCell="A3" sqref="A3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9" style="23" customWidth="1"/>
    <col min="4" max="4" width="9.140625" style="24"/>
    <col min="5" max="5" width="16.7109375" style="24" customWidth="1"/>
    <col min="6" max="6" width="23.42578125" style="24" customWidth="1"/>
    <col min="7" max="7" width="7.28515625" style="24" customWidth="1"/>
    <col min="8" max="8" width="23.7109375" style="24" customWidth="1"/>
    <col min="9" max="10" width="13.7109375" style="24" customWidth="1"/>
    <col min="11" max="16384" width="9.140625" style="24"/>
  </cols>
  <sheetData>
    <row r="1" spans="1:20" ht="21" x14ac:dyDescent="0.35">
      <c r="B1" s="22"/>
    </row>
    <row r="3" spans="1:20" s="25" customFormat="1" ht="23.25" x14ac:dyDescent="0.2">
      <c r="A3" s="151" t="s">
        <v>35</v>
      </c>
      <c r="B3" s="152"/>
      <c r="C3" s="153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K17</f>
        <v>9</v>
      </c>
      <c r="L6" s="172">
        <f t="shared" si="0"/>
        <v>3</v>
      </c>
      <c r="M6" s="154">
        <f t="shared" si="0"/>
        <v>0</v>
      </c>
      <c r="N6" s="154">
        <f t="shared" si="0"/>
        <v>0</v>
      </c>
      <c r="O6" s="154">
        <f t="shared" si="0"/>
        <v>0</v>
      </c>
      <c r="P6" s="154">
        <f t="shared" si="0"/>
        <v>0</v>
      </c>
      <c r="Q6" s="173">
        <f t="shared" si="0"/>
        <v>0</v>
      </c>
      <c r="R6" s="183">
        <f>R11</f>
        <v>450</v>
      </c>
      <c r="S6" s="183"/>
      <c r="T6" s="183">
        <f>T11</f>
        <v>0</v>
      </c>
    </row>
    <row r="7" spans="1:20" s="27" customFormat="1" ht="15.75" x14ac:dyDescent="0.25">
      <c r="A7" s="150">
        <v>10</v>
      </c>
      <c r="B7" s="150">
        <v>4</v>
      </c>
      <c r="C7" s="128" t="s">
        <v>4</v>
      </c>
      <c r="D7" s="128"/>
      <c r="E7" s="92" t="s">
        <v>147</v>
      </c>
      <c r="F7" s="92" t="s">
        <v>148</v>
      </c>
      <c r="G7" s="124"/>
      <c r="H7" s="124"/>
      <c r="I7" s="124"/>
      <c r="J7" s="124"/>
      <c r="K7" s="124">
        <v>1</v>
      </c>
      <c r="L7" s="124"/>
      <c r="M7" s="124"/>
      <c r="N7" s="124"/>
      <c r="O7" s="124"/>
      <c r="P7" s="124"/>
      <c r="Q7" s="124"/>
      <c r="R7" s="185">
        <v>450</v>
      </c>
      <c r="S7" s="182">
        <v>450</v>
      </c>
      <c r="T7" s="185">
        <f t="shared" ref="T7:T15" si="1">R7-S7</f>
        <v>0</v>
      </c>
    </row>
    <row r="8" spans="1:20" s="27" customFormat="1" ht="15.75" x14ac:dyDescent="0.25">
      <c r="A8" s="150">
        <v>11</v>
      </c>
      <c r="B8" s="150">
        <v>8</v>
      </c>
      <c r="C8" s="128" t="s">
        <v>1</v>
      </c>
      <c r="D8" s="128"/>
      <c r="E8" s="92" t="s">
        <v>149</v>
      </c>
      <c r="F8" s="92" t="s">
        <v>150</v>
      </c>
      <c r="G8" s="124"/>
      <c r="H8" s="124"/>
      <c r="I8" s="124"/>
      <c r="J8" s="124"/>
      <c r="K8" s="124">
        <v>1</v>
      </c>
      <c r="L8" s="124"/>
      <c r="M8" s="124"/>
      <c r="N8" s="124"/>
      <c r="O8" s="124"/>
      <c r="P8" s="124"/>
      <c r="Q8" s="124"/>
      <c r="R8" s="185">
        <f t="shared" ref="R8:R15" si="2">(K8*450)+(L8*450)+(M8*450)+(N8*80)+(O8*100)+(P8*150)+(Q8*280)</f>
        <v>450</v>
      </c>
      <c r="S8" s="182">
        <v>450</v>
      </c>
      <c r="T8" s="185">
        <f t="shared" si="1"/>
        <v>0</v>
      </c>
    </row>
    <row r="9" spans="1:20" s="27" customFormat="1" ht="15.75" x14ac:dyDescent="0.25">
      <c r="A9" s="150">
        <v>12</v>
      </c>
      <c r="B9" s="150">
        <v>11</v>
      </c>
      <c r="C9" s="128" t="s">
        <v>152</v>
      </c>
      <c r="D9" s="128"/>
      <c r="E9" s="118" t="s">
        <v>153</v>
      </c>
      <c r="F9" s="92" t="s">
        <v>154</v>
      </c>
      <c r="G9" s="124"/>
      <c r="H9" s="124" t="s">
        <v>155</v>
      </c>
      <c r="I9" s="124"/>
      <c r="J9" s="124"/>
      <c r="K9" s="124">
        <v>1</v>
      </c>
      <c r="L9" s="124">
        <v>1</v>
      </c>
      <c r="M9" s="124"/>
      <c r="N9" s="124"/>
      <c r="O9" s="124"/>
      <c r="P9" s="124"/>
      <c r="Q9" s="124"/>
      <c r="R9" s="185">
        <f t="shared" si="2"/>
        <v>900</v>
      </c>
      <c r="S9" s="182">
        <v>900</v>
      </c>
      <c r="T9" s="185">
        <f t="shared" si="1"/>
        <v>0</v>
      </c>
    </row>
    <row r="10" spans="1:20" s="27" customFormat="1" ht="15.75" x14ac:dyDescent="0.25">
      <c r="A10" s="150">
        <v>13</v>
      </c>
      <c r="B10" s="150">
        <v>93</v>
      </c>
      <c r="C10" s="128" t="s">
        <v>1</v>
      </c>
      <c r="D10" s="128"/>
      <c r="E10" s="121" t="s">
        <v>157</v>
      </c>
      <c r="F10" s="121" t="s">
        <v>158</v>
      </c>
      <c r="G10" s="124"/>
      <c r="H10" s="124"/>
      <c r="I10" s="124"/>
      <c r="J10" s="124"/>
      <c r="K10" s="124">
        <v>1</v>
      </c>
      <c r="L10" s="124"/>
      <c r="M10" s="124"/>
      <c r="N10" s="124"/>
      <c r="O10" s="124"/>
      <c r="P10" s="124"/>
      <c r="Q10" s="124"/>
      <c r="R10" s="185">
        <f t="shared" si="2"/>
        <v>450</v>
      </c>
      <c r="S10" s="182">
        <v>450</v>
      </c>
      <c r="T10" s="185">
        <f t="shared" si="1"/>
        <v>0</v>
      </c>
    </row>
    <row r="11" spans="1:20" s="27" customFormat="1" ht="15.75" x14ac:dyDescent="0.25">
      <c r="A11" s="150">
        <v>14</v>
      </c>
      <c r="B11" s="150">
        <v>95</v>
      </c>
      <c r="C11" s="128" t="s">
        <v>1</v>
      </c>
      <c r="D11" s="128"/>
      <c r="E11" s="92" t="s">
        <v>160</v>
      </c>
      <c r="F11" s="121" t="s">
        <v>458</v>
      </c>
      <c r="G11" s="124"/>
      <c r="H11" s="124"/>
      <c r="I11" s="124"/>
      <c r="J11" s="124"/>
      <c r="K11" s="124">
        <v>1</v>
      </c>
      <c r="L11" s="124"/>
      <c r="M11" s="124"/>
      <c r="N11" s="124"/>
      <c r="O11" s="124"/>
      <c r="P11" s="124"/>
      <c r="Q11" s="124"/>
      <c r="R11" s="185">
        <f t="shared" si="2"/>
        <v>450</v>
      </c>
      <c r="S11" s="182">
        <v>450</v>
      </c>
      <c r="T11" s="185">
        <f t="shared" si="1"/>
        <v>0</v>
      </c>
    </row>
    <row r="12" spans="1:20" s="27" customFormat="1" ht="15.75" x14ac:dyDescent="0.25">
      <c r="A12" s="150">
        <v>122</v>
      </c>
      <c r="B12" s="150">
        <v>115</v>
      </c>
      <c r="C12" s="128" t="s">
        <v>6</v>
      </c>
      <c r="D12" s="128"/>
      <c r="E12" s="118" t="s">
        <v>506</v>
      </c>
      <c r="F12" s="118" t="s">
        <v>507</v>
      </c>
      <c r="G12" s="124"/>
      <c r="H12" s="124" t="s">
        <v>508</v>
      </c>
      <c r="I12" s="124"/>
      <c r="J12" s="124"/>
      <c r="K12" s="124">
        <v>1</v>
      </c>
      <c r="L12" s="124">
        <v>1</v>
      </c>
      <c r="M12" s="124"/>
      <c r="N12" s="124"/>
      <c r="O12" s="124"/>
      <c r="P12" s="124"/>
      <c r="Q12" s="124"/>
      <c r="R12" s="185">
        <f t="shared" si="2"/>
        <v>900</v>
      </c>
      <c r="S12" s="182">
        <v>900</v>
      </c>
      <c r="T12" s="185">
        <f t="shared" si="1"/>
        <v>0</v>
      </c>
    </row>
    <row r="13" spans="1:20" s="27" customFormat="1" ht="15.75" x14ac:dyDescent="0.25">
      <c r="A13" s="150">
        <v>130</v>
      </c>
      <c r="B13" s="150">
        <v>127</v>
      </c>
      <c r="C13" s="128" t="s">
        <v>6</v>
      </c>
      <c r="D13" s="128"/>
      <c r="E13" s="121" t="s">
        <v>525</v>
      </c>
      <c r="F13" s="121" t="s">
        <v>526</v>
      </c>
      <c r="G13" s="124"/>
      <c r="H13" s="124" t="s">
        <v>528</v>
      </c>
      <c r="I13" s="124"/>
      <c r="J13" s="124"/>
      <c r="K13" s="124">
        <v>1</v>
      </c>
      <c r="L13" s="124">
        <v>1</v>
      </c>
      <c r="M13" s="124"/>
      <c r="N13" s="124"/>
      <c r="O13" s="124"/>
      <c r="P13" s="124"/>
      <c r="Q13" s="124"/>
      <c r="R13" s="185">
        <f t="shared" si="2"/>
        <v>900</v>
      </c>
      <c r="S13" s="182">
        <v>900</v>
      </c>
      <c r="T13" s="185">
        <f t="shared" si="1"/>
        <v>0</v>
      </c>
    </row>
    <row r="14" spans="1:20" s="27" customFormat="1" ht="15.75" x14ac:dyDescent="0.25">
      <c r="A14" s="150">
        <v>131</v>
      </c>
      <c r="B14" s="150">
        <v>132</v>
      </c>
      <c r="C14" s="128" t="s">
        <v>177</v>
      </c>
      <c r="D14" s="128"/>
      <c r="E14" s="121" t="s">
        <v>530</v>
      </c>
      <c r="F14" s="121" t="s">
        <v>531</v>
      </c>
      <c r="G14" s="124"/>
      <c r="H14" s="124"/>
      <c r="I14" s="124"/>
      <c r="J14" s="124"/>
      <c r="K14" s="124">
        <v>1</v>
      </c>
      <c r="L14" s="124"/>
      <c r="M14" s="124"/>
      <c r="N14" s="124"/>
      <c r="O14" s="124"/>
      <c r="P14" s="124"/>
      <c r="Q14" s="124"/>
      <c r="R14" s="185">
        <f t="shared" si="2"/>
        <v>450</v>
      </c>
      <c r="S14" s="182">
        <v>450</v>
      </c>
      <c r="T14" s="185">
        <f t="shared" si="1"/>
        <v>0</v>
      </c>
    </row>
    <row r="15" spans="1:20" s="27" customFormat="1" ht="15.75" x14ac:dyDescent="0.25">
      <c r="A15" s="3">
        <v>136</v>
      </c>
      <c r="B15" s="3"/>
      <c r="C15" s="279" t="s">
        <v>6</v>
      </c>
      <c r="D15" s="279"/>
      <c r="E15" s="279" t="s">
        <v>582</v>
      </c>
      <c r="F15" s="279" t="s">
        <v>583</v>
      </c>
      <c r="G15" s="278"/>
      <c r="H15" s="278"/>
      <c r="I15" s="278"/>
      <c r="J15" s="278"/>
      <c r="K15" s="278">
        <v>1</v>
      </c>
      <c r="L15" s="278"/>
      <c r="M15" s="278"/>
      <c r="N15" s="278"/>
      <c r="O15" s="278"/>
      <c r="P15" s="278"/>
      <c r="Q15" s="278"/>
      <c r="R15" s="291">
        <f t="shared" si="2"/>
        <v>450</v>
      </c>
      <c r="S15" s="292"/>
      <c r="T15" s="291">
        <f t="shared" si="1"/>
        <v>450</v>
      </c>
    </row>
    <row r="16" spans="1:20" s="27" customFormat="1" ht="15.75" x14ac:dyDescent="0.25">
      <c r="A16" s="290"/>
      <c r="B16" s="150"/>
      <c r="C16" s="128"/>
      <c r="D16" s="128"/>
      <c r="E16" s="121"/>
      <c r="F16" s="121"/>
      <c r="G16" s="124"/>
      <c r="H16" s="124"/>
      <c r="I16" s="214"/>
      <c r="J16" s="214"/>
      <c r="K16" s="214"/>
      <c r="L16" s="214"/>
      <c r="M16" s="214"/>
      <c r="N16" s="214"/>
      <c r="O16" s="214"/>
      <c r="P16" s="214"/>
      <c r="Q16" s="214"/>
      <c r="R16" s="293"/>
      <c r="S16" s="294"/>
      <c r="T16" s="293"/>
    </row>
    <row r="17" spans="1:20" s="27" customFormat="1" ht="15.75" x14ac:dyDescent="0.25">
      <c r="A17" s="146"/>
      <c r="B17" s="140"/>
      <c r="C17" s="141"/>
      <c r="D17" s="142"/>
      <c r="E17" s="142"/>
      <c r="F17" s="143"/>
      <c r="G17" s="143"/>
      <c r="H17" s="141"/>
      <c r="I17" s="228"/>
      <c r="J17" s="228"/>
      <c r="K17" s="167">
        <f>SUM(K7:K16)</f>
        <v>9</v>
      </c>
      <c r="L17" s="167">
        <f t="shared" ref="L17:T17" si="3">SUM(L7:L16)</f>
        <v>3</v>
      </c>
      <c r="M17" s="167">
        <f t="shared" si="3"/>
        <v>0</v>
      </c>
      <c r="N17" s="167">
        <f t="shared" si="3"/>
        <v>0</v>
      </c>
      <c r="O17" s="167">
        <f t="shared" si="3"/>
        <v>0</v>
      </c>
      <c r="P17" s="167">
        <f t="shared" si="3"/>
        <v>0</v>
      </c>
      <c r="Q17" s="167">
        <f t="shared" si="3"/>
        <v>0</v>
      </c>
      <c r="R17" s="167">
        <f t="shared" si="3"/>
        <v>5400</v>
      </c>
      <c r="S17" s="167">
        <f t="shared" si="3"/>
        <v>4950</v>
      </c>
      <c r="T17" s="167">
        <f t="shared" si="3"/>
        <v>450</v>
      </c>
    </row>
    <row r="18" spans="1:20" s="27" customFormat="1" ht="23.25" x14ac:dyDescent="0.25">
      <c r="A18" s="368" t="s">
        <v>36</v>
      </c>
      <c r="B18" s="369"/>
      <c r="C18" s="370"/>
      <c r="D18" s="371" t="s">
        <v>23</v>
      </c>
      <c r="E18" s="360"/>
      <c r="F18" s="36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7" customFormat="1" ht="15.75" x14ac:dyDescent="0.25">
      <c r="A19" s="365" t="s">
        <v>2</v>
      </c>
      <c r="B19" s="362" t="s">
        <v>11</v>
      </c>
      <c r="C19" s="362" t="s">
        <v>17</v>
      </c>
      <c r="D19" s="362" t="s">
        <v>396</v>
      </c>
      <c r="E19" s="362" t="s">
        <v>8</v>
      </c>
      <c r="F19" s="362" t="s">
        <v>16</v>
      </c>
      <c r="G19" s="362"/>
      <c r="H19" s="362" t="s">
        <v>18</v>
      </c>
      <c r="I19" s="349" t="s">
        <v>560</v>
      </c>
      <c r="J19" s="350"/>
      <c r="K19" s="336" t="s">
        <v>76</v>
      </c>
      <c r="L19" s="337"/>
      <c r="M19" s="338" t="s">
        <v>96</v>
      </c>
      <c r="N19" s="339"/>
      <c r="O19" s="339"/>
      <c r="P19" s="340"/>
      <c r="Q19" s="158"/>
      <c r="R19" s="372" t="s">
        <v>86</v>
      </c>
      <c r="S19" s="373"/>
      <c r="T19" s="374"/>
    </row>
    <row r="20" spans="1:20" s="27" customFormat="1" ht="15.75" x14ac:dyDescent="0.25">
      <c r="A20" s="366"/>
      <c r="B20" s="363"/>
      <c r="C20" s="363"/>
      <c r="D20" s="363"/>
      <c r="E20" s="363"/>
      <c r="F20" s="363"/>
      <c r="G20" s="363"/>
      <c r="H20" s="363"/>
      <c r="I20" s="282" t="s">
        <v>566</v>
      </c>
      <c r="J20" s="255" t="s">
        <v>567</v>
      </c>
      <c r="K20" s="117" t="s">
        <v>77</v>
      </c>
      <c r="L20" s="40" t="s">
        <v>78</v>
      </c>
      <c r="M20" s="40" t="s">
        <v>79</v>
      </c>
      <c r="N20" s="72" t="s">
        <v>80</v>
      </c>
      <c r="O20" s="40" t="s">
        <v>81</v>
      </c>
      <c r="P20" s="40" t="s">
        <v>82</v>
      </c>
      <c r="Q20" s="159" t="s">
        <v>83</v>
      </c>
      <c r="R20" s="41" t="s">
        <v>87</v>
      </c>
      <c r="S20" s="41" t="s">
        <v>88</v>
      </c>
      <c r="T20" s="41" t="s">
        <v>120</v>
      </c>
    </row>
    <row r="21" spans="1:20" s="27" customFormat="1" ht="15.75" x14ac:dyDescent="0.25">
      <c r="A21" s="367"/>
      <c r="B21" s="364"/>
      <c r="C21" s="364"/>
      <c r="D21" s="364"/>
      <c r="E21" s="364"/>
      <c r="F21" s="364"/>
      <c r="G21" s="364"/>
      <c r="H21" s="364"/>
      <c r="I21" s="285"/>
      <c r="J21" s="285"/>
      <c r="K21" s="154">
        <f t="shared" ref="K21:Q21" si="4">K26</f>
        <v>0</v>
      </c>
      <c r="L21" s="172">
        <f t="shared" si="4"/>
        <v>0</v>
      </c>
      <c r="M21" s="150">
        <f t="shared" si="4"/>
        <v>0</v>
      </c>
      <c r="N21" s="150">
        <f t="shared" si="4"/>
        <v>0</v>
      </c>
      <c r="O21" s="150">
        <f t="shared" si="4"/>
        <v>0</v>
      </c>
      <c r="P21" s="150">
        <f t="shared" si="4"/>
        <v>0</v>
      </c>
      <c r="Q21" s="173">
        <f t="shared" si="4"/>
        <v>0</v>
      </c>
      <c r="R21" s="183">
        <f>R26</f>
        <v>0</v>
      </c>
      <c r="S21" s="183"/>
      <c r="T21" s="183">
        <f>T26</f>
        <v>0</v>
      </c>
    </row>
    <row r="22" spans="1:20" s="27" customFormat="1" ht="15.75" x14ac:dyDescent="0.25">
      <c r="A22" s="144"/>
      <c r="B22" s="150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71"/>
      <c r="N22" s="124"/>
      <c r="O22" s="124"/>
      <c r="P22" s="124"/>
      <c r="Q22" s="174"/>
      <c r="R22" s="185">
        <f>(K22*450)+(L22*450)+(M22*450)+(N22*80)+(O22*100)+(P22*150)+(Q22*280)</f>
        <v>0</v>
      </c>
      <c r="S22" s="186"/>
      <c r="T22" s="185">
        <f>R22-S22</f>
        <v>0</v>
      </c>
    </row>
    <row r="23" spans="1:20" s="27" customFormat="1" ht="15.75" x14ac:dyDescent="0.25">
      <c r="A23" s="146"/>
      <c r="B23" s="150"/>
      <c r="C23" s="128"/>
      <c r="D23" s="128"/>
      <c r="E23" s="118"/>
      <c r="F23" s="118"/>
      <c r="G23" s="124"/>
      <c r="H23" s="124"/>
      <c r="I23" s="124"/>
      <c r="J23" s="124"/>
      <c r="K23" s="124"/>
      <c r="L23" s="124"/>
      <c r="M23" s="171"/>
      <c r="N23" s="124"/>
      <c r="O23" s="124"/>
      <c r="P23" s="124"/>
      <c r="Q23" s="174"/>
      <c r="R23" s="185">
        <f>(K23*450)+(L23*450)+(M23*450)+(N23*80)+(O23*100)+(P23*150)+(Q23*280)</f>
        <v>0</v>
      </c>
      <c r="S23" s="182"/>
      <c r="T23" s="185">
        <f>R23-S23</f>
        <v>0</v>
      </c>
    </row>
    <row r="24" spans="1:20" s="27" customFormat="1" ht="15.75" x14ac:dyDescent="0.25">
      <c r="A24" s="146"/>
      <c r="B24" s="145"/>
      <c r="C24" s="149"/>
      <c r="D24" s="148"/>
      <c r="E24" s="148"/>
      <c r="F24" s="147"/>
      <c r="G24" s="149"/>
      <c r="H24" s="149"/>
      <c r="I24" s="256"/>
      <c r="J24" s="256"/>
      <c r="K24" s="165"/>
      <c r="L24" s="165"/>
      <c r="M24" s="170"/>
      <c r="N24" s="165"/>
      <c r="O24" s="165"/>
      <c r="P24" s="165"/>
      <c r="Q24" s="166"/>
      <c r="R24" s="185">
        <f>(K24*450)+(L24*450)+(M24*450)+(N24*80)+(O24*100)+(P24*150)+(Q24*280)</f>
        <v>0</v>
      </c>
      <c r="S24" s="182"/>
      <c r="T24" s="185">
        <f>R24-S24</f>
        <v>0</v>
      </c>
    </row>
    <row r="25" spans="1:20" s="27" customFormat="1" ht="16.5" thickBot="1" x14ac:dyDescent="0.3">
      <c r="A25" s="146"/>
      <c r="B25" s="145"/>
      <c r="C25" s="149"/>
      <c r="D25" s="148"/>
      <c r="E25" s="148"/>
      <c r="F25" s="147"/>
      <c r="G25" s="149"/>
      <c r="H25" s="149"/>
      <c r="I25" s="257"/>
      <c r="J25" s="257"/>
      <c r="K25" s="169"/>
      <c r="L25" s="169"/>
      <c r="M25" s="169"/>
      <c r="N25" s="169"/>
      <c r="O25" s="169"/>
      <c r="P25" s="169"/>
      <c r="Q25" s="175"/>
      <c r="R25" s="185">
        <f>(K25*450)+(L25*450)+(M25*450)+(N25*80)+(O25*100)+(P25*150)+(Q25*280)</f>
        <v>0</v>
      </c>
      <c r="S25" s="182"/>
      <c r="T25" s="185">
        <f>R25-S25</f>
        <v>0</v>
      </c>
    </row>
    <row r="26" spans="1:20" s="27" customFormat="1" ht="15.75" x14ac:dyDescent="0.25">
      <c r="A26" s="146"/>
      <c r="B26" s="140"/>
      <c r="C26" s="141"/>
      <c r="D26" s="142"/>
      <c r="E26" s="142"/>
      <c r="F26" s="143"/>
      <c r="G26" s="143"/>
      <c r="H26" s="141"/>
      <c r="I26" s="228"/>
      <c r="J26" s="228"/>
      <c r="K26" s="167">
        <f>SUM(K22:K25)</f>
        <v>0</v>
      </c>
      <c r="L26" s="167">
        <f t="shared" ref="L26:T26" si="5">SUM(L22:L25)</f>
        <v>0</v>
      </c>
      <c r="M26" s="167">
        <f t="shared" si="5"/>
        <v>0</v>
      </c>
      <c r="N26" s="167">
        <f t="shared" si="5"/>
        <v>0</v>
      </c>
      <c r="O26" s="167">
        <f t="shared" si="5"/>
        <v>0</v>
      </c>
      <c r="P26" s="167">
        <f t="shared" si="5"/>
        <v>0</v>
      </c>
      <c r="Q26" s="168">
        <f t="shared" si="5"/>
        <v>0</v>
      </c>
      <c r="R26" s="187">
        <f t="shared" si="5"/>
        <v>0</v>
      </c>
      <c r="S26" s="187">
        <f t="shared" si="5"/>
        <v>0</v>
      </c>
      <c r="T26" s="187">
        <f t="shared" si="5"/>
        <v>0</v>
      </c>
    </row>
    <row r="27" spans="1:20" s="27" customFormat="1" ht="15.75" x14ac:dyDescent="0.25">
      <c r="A27" s="132"/>
      <c r="B27" s="132"/>
      <c r="C27" s="26"/>
      <c r="R27" s="160"/>
      <c r="S27" s="26"/>
    </row>
    <row r="28" spans="1:20" s="27" customFormat="1" ht="15.75" x14ac:dyDescent="0.25">
      <c r="A28" s="33"/>
      <c r="B28" s="34"/>
      <c r="C28" s="26"/>
    </row>
    <row r="29" spans="1:20" s="27" customFormat="1" ht="23.25" x14ac:dyDescent="0.25">
      <c r="A29" s="368" t="s">
        <v>37</v>
      </c>
      <c r="B29" s="369"/>
      <c r="C29" s="370"/>
      <c r="D29" s="371" t="s">
        <v>23</v>
      </c>
      <c r="E29" s="360"/>
      <c r="F29" s="36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7" customFormat="1" ht="15.75" x14ac:dyDescent="0.25">
      <c r="A30" s="365" t="s">
        <v>2</v>
      </c>
      <c r="B30" s="362" t="s">
        <v>11</v>
      </c>
      <c r="C30" s="362" t="s">
        <v>17</v>
      </c>
      <c r="D30" s="362" t="s">
        <v>396</v>
      </c>
      <c r="E30" s="362" t="s">
        <v>8</v>
      </c>
      <c r="F30" s="362" t="s">
        <v>16</v>
      </c>
      <c r="G30" s="362"/>
      <c r="H30" s="362" t="s">
        <v>18</v>
      </c>
      <c r="I30" s="349" t="s">
        <v>560</v>
      </c>
      <c r="J30" s="350"/>
      <c r="K30" s="336" t="s">
        <v>76</v>
      </c>
      <c r="L30" s="337"/>
      <c r="M30" s="338" t="s">
        <v>96</v>
      </c>
      <c r="N30" s="339"/>
      <c r="O30" s="339"/>
      <c r="P30" s="340"/>
      <c r="Q30" s="158"/>
      <c r="R30" s="347" t="s">
        <v>86</v>
      </c>
      <c r="S30" s="345"/>
      <c r="T30" s="346"/>
    </row>
    <row r="31" spans="1:20" s="27" customFormat="1" ht="15.75" x14ac:dyDescent="0.25">
      <c r="A31" s="366"/>
      <c r="B31" s="363"/>
      <c r="C31" s="363"/>
      <c r="D31" s="363"/>
      <c r="E31" s="363"/>
      <c r="F31" s="363"/>
      <c r="G31" s="363"/>
      <c r="H31" s="363"/>
      <c r="I31" s="282" t="s">
        <v>566</v>
      </c>
      <c r="J31" s="255" t="s">
        <v>567</v>
      </c>
      <c r="K31" s="117" t="s">
        <v>77</v>
      </c>
      <c r="L31" s="40" t="s">
        <v>78</v>
      </c>
      <c r="M31" s="40" t="s">
        <v>79</v>
      </c>
      <c r="N31" s="72" t="s">
        <v>80</v>
      </c>
      <c r="O31" s="40" t="s">
        <v>81</v>
      </c>
      <c r="P31" s="40" t="s">
        <v>82</v>
      </c>
      <c r="Q31" s="159" t="s">
        <v>83</v>
      </c>
      <c r="R31" s="41" t="s">
        <v>87</v>
      </c>
      <c r="S31" s="41" t="s">
        <v>88</v>
      </c>
      <c r="T31" s="41" t="s">
        <v>120</v>
      </c>
    </row>
    <row r="32" spans="1:20" s="27" customFormat="1" ht="15.75" x14ac:dyDescent="0.25">
      <c r="A32" s="367"/>
      <c r="B32" s="364"/>
      <c r="C32" s="364"/>
      <c r="D32" s="364"/>
      <c r="E32" s="364"/>
      <c r="F32" s="364"/>
      <c r="G32" s="364"/>
      <c r="H32" s="364"/>
      <c r="I32" s="285"/>
      <c r="J32" s="285"/>
      <c r="K32" s="154">
        <f t="shared" ref="K32:Q32" si="6">K37</f>
        <v>0</v>
      </c>
      <c r="L32" s="172">
        <f t="shared" si="6"/>
        <v>0</v>
      </c>
      <c r="M32" s="150">
        <f t="shared" si="6"/>
        <v>0</v>
      </c>
      <c r="N32" s="150">
        <f t="shared" si="6"/>
        <v>0</v>
      </c>
      <c r="O32" s="150">
        <f t="shared" si="6"/>
        <v>0</v>
      </c>
      <c r="P32" s="150">
        <f t="shared" si="6"/>
        <v>0</v>
      </c>
      <c r="Q32" s="173">
        <f t="shared" si="6"/>
        <v>0</v>
      </c>
      <c r="R32" s="183">
        <f>R37</f>
        <v>0</v>
      </c>
      <c r="S32" s="183"/>
      <c r="T32" s="183">
        <f>T37</f>
        <v>0</v>
      </c>
    </row>
    <row r="33" spans="1:20" s="27" customFormat="1" ht="15.75" x14ac:dyDescent="0.25">
      <c r="A33" s="144"/>
      <c r="B33" s="150"/>
      <c r="C33" s="128"/>
      <c r="D33" s="128"/>
      <c r="E33" s="128"/>
      <c r="F33" s="128"/>
      <c r="G33" s="124"/>
      <c r="H33" s="124"/>
      <c r="I33" s="124"/>
      <c r="J33" s="124"/>
      <c r="K33" s="124"/>
      <c r="L33" s="124"/>
      <c r="M33" s="171"/>
      <c r="N33" s="124"/>
      <c r="O33" s="124"/>
      <c r="P33" s="124"/>
      <c r="Q33" s="174"/>
      <c r="R33" s="185">
        <f>(K33*450)+(L33*450)+(M33*450)+(N33*80)+(O33*100)+(P33*150)+(Q33*280)</f>
        <v>0</v>
      </c>
      <c r="S33" s="186"/>
      <c r="T33" s="185">
        <f>R33-S33</f>
        <v>0</v>
      </c>
    </row>
    <row r="34" spans="1:20" s="27" customFormat="1" ht="15.75" x14ac:dyDescent="0.25">
      <c r="A34" s="146"/>
      <c r="B34" s="150"/>
      <c r="C34" s="128"/>
      <c r="D34" s="128"/>
      <c r="E34" s="118"/>
      <c r="F34" s="118"/>
      <c r="G34" s="124"/>
      <c r="H34" s="124"/>
      <c r="I34" s="124"/>
      <c r="J34" s="124"/>
      <c r="K34" s="124"/>
      <c r="L34" s="124"/>
      <c r="M34" s="171"/>
      <c r="N34" s="124"/>
      <c r="O34" s="124"/>
      <c r="P34" s="124"/>
      <c r="Q34" s="174"/>
      <c r="R34" s="185">
        <f>(K34*450)+(L34*450)+(M34*450)+(N34*80)+(O34*100)+(P34*150)+(Q34*280)</f>
        <v>0</v>
      </c>
      <c r="S34" s="182"/>
      <c r="T34" s="185">
        <f>R34-S34</f>
        <v>0</v>
      </c>
    </row>
    <row r="35" spans="1:20" s="27" customFormat="1" ht="15.75" x14ac:dyDescent="0.25">
      <c r="A35" s="146"/>
      <c r="B35" s="145"/>
      <c r="C35" s="149"/>
      <c r="D35" s="148"/>
      <c r="E35" s="148"/>
      <c r="F35" s="147"/>
      <c r="G35" s="149"/>
      <c r="H35" s="149"/>
      <c r="I35" s="256"/>
      <c r="J35" s="256"/>
      <c r="K35" s="165"/>
      <c r="L35" s="165"/>
      <c r="M35" s="170"/>
      <c r="N35" s="165"/>
      <c r="O35" s="165"/>
      <c r="P35" s="165"/>
      <c r="Q35" s="166"/>
      <c r="R35" s="185">
        <f>(K35*450)+(L35*450)+(M35*450)+(N35*80)+(O35*100)+(P35*150)+(Q35*280)</f>
        <v>0</v>
      </c>
      <c r="S35" s="182"/>
      <c r="T35" s="185">
        <f>R35-S35</f>
        <v>0</v>
      </c>
    </row>
    <row r="36" spans="1:20" s="27" customFormat="1" ht="16.5" thickBot="1" x14ac:dyDescent="0.3">
      <c r="A36" s="146"/>
      <c r="B36" s="145"/>
      <c r="C36" s="149"/>
      <c r="D36" s="148"/>
      <c r="E36" s="148"/>
      <c r="F36" s="147"/>
      <c r="G36" s="149"/>
      <c r="H36" s="149"/>
      <c r="I36" s="257"/>
      <c r="J36" s="257"/>
      <c r="K36" s="169"/>
      <c r="L36" s="169"/>
      <c r="M36" s="169"/>
      <c r="N36" s="169"/>
      <c r="O36" s="169"/>
      <c r="P36" s="169"/>
      <c r="Q36" s="175"/>
      <c r="R36" s="185">
        <f>(K36*450)+(L36*450)+(M36*450)+(N36*80)+(O36*100)+(P36*150)+(Q36*280)</f>
        <v>0</v>
      </c>
      <c r="S36" s="182"/>
      <c r="T36" s="185">
        <f>R36-S36</f>
        <v>0</v>
      </c>
    </row>
    <row r="37" spans="1:20" s="27" customFormat="1" ht="15.75" x14ac:dyDescent="0.25">
      <c r="A37" s="146"/>
      <c r="B37" s="140"/>
      <c r="C37" s="141"/>
      <c r="D37" s="142"/>
      <c r="E37" s="142"/>
      <c r="F37" s="143"/>
      <c r="G37" s="143"/>
      <c r="H37" s="141"/>
      <c r="I37" s="228"/>
      <c r="J37" s="228"/>
      <c r="K37" s="167">
        <f>SUM(K33:K36)</f>
        <v>0</v>
      </c>
      <c r="L37" s="167">
        <f t="shared" ref="L37:T37" si="7">SUM(L33:L36)</f>
        <v>0</v>
      </c>
      <c r="M37" s="167">
        <f t="shared" si="7"/>
        <v>0</v>
      </c>
      <c r="N37" s="167">
        <f t="shared" si="7"/>
        <v>0</v>
      </c>
      <c r="O37" s="167">
        <f t="shared" si="7"/>
        <v>0</v>
      </c>
      <c r="P37" s="167">
        <f t="shared" si="7"/>
        <v>0</v>
      </c>
      <c r="Q37" s="168">
        <f t="shared" si="7"/>
        <v>0</v>
      </c>
      <c r="R37" s="187">
        <f t="shared" si="7"/>
        <v>0</v>
      </c>
      <c r="S37" s="187">
        <f t="shared" si="7"/>
        <v>0</v>
      </c>
      <c r="T37" s="187">
        <f t="shared" si="7"/>
        <v>0</v>
      </c>
    </row>
    <row r="38" spans="1:20" s="27" customFormat="1" ht="15.75" x14ac:dyDescent="0.25">
      <c r="A38" s="29"/>
      <c r="B38" s="30"/>
      <c r="C38" s="26"/>
      <c r="R38" s="26"/>
      <c r="S38" s="26"/>
    </row>
    <row r="39" spans="1:20" ht="15.75" x14ac:dyDescent="0.25">
      <c r="A39" s="29"/>
      <c r="B39" s="30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.75" x14ac:dyDescent="0.25">
      <c r="A40" s="29"/>
      <c r="B40" s="30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23.25" x14ac:dyDescent="0.2">
      <c r="A41" s="368" t="s">
        <v>25</v>
      </c>
      <c r="B41" s="369"/>
      <c r="C41" s="370"/>
      <c r="D41" s="371" t="s">
        <v>23</v>
      </c>
      <c r="E41" s="360"/>
      <c r="F41" s="36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 x14ac:dyDescent="0.25">
      <c r="A42" s="365" t="s">
        <v>2</v>
      </c>
      <c r="B42" s="362" t="s">
        <v>11</v>
      </c>
      <c r="C42" s="362" t="s">
        <v>17</v>
      </c>
      <c r="D42" s="362" t="s">
        <v>396</v>
      </c>
      <c r="E42" s="362" t="s">
        <v>8</v>
      </c>
      <c r="F42" s="362" t="s">
        <v>16</v>
      </c>
      <c r="G42" s="362"/>
      <c r="H42" s="362" t="s">
        <v>18</v>
      </c>
      <c r="I42" s="349" t="s">
        <v>560</v>
      </c>
      <c r="J42" s="350"/>
      <c r="K42" s="336" t="s">
        <v>76</v>
      </c>
      <c r="L42" s="337"/>
      <c r="M42" s="338" t="s">
        <v>96</v>
      </c>
      <c r="N42" s="339"/>
      <c r="O42" s="339"/>
      <c r="P42" s="340"/>
      <c r="Q42" s="158"/>
      <c r="R42" s="347" t="s">
        <v>86</v>
      </c>
      <c r="S42" s="345"/>
      <c r="T42" s="346"/>
    </row>
    <row r="43" spans="1:20" ht="15.75" x14ac:dyDescent="0.25">
      <c r="A43" s="366"/>
      <c r="B43" s="363"/>
      <c r="C43" s="363"/>
      <c r="D43" s="363"/>
      <c r="E43" s="363"/>
      <c r="F43" s="363"/>
      <c r="G43" s="363"/>
      <c r="H43" s="363"/>
      <c r="I43" s="282" t="s">
        <v>566</v>
      </c>
      <c r="J43" s="255" t="s">
        <v>567</v>
      </c>
      <c r="K43" s="117" t="s">
        <v>77</v>
      </c>
      <c r="L43" s="40" t="s">
        <v>78</v>
      </c>
      <c r="M43" s="40" t="s">
        <v>79</v>
      </c>
      <c r="N43" s="72" t="s">
        <v>80</v>
      </c>
      <c r="O43" s="40" t="s">
        <v>81</v>
      </c>
      <c r="P43" s="40" t="s">
        <v>82</v>
      </c>
      <c r="Q43" s="159" t="s">
        <v>83</v>
      </c>
      <c r="R43" s="41" t="s">
        <v>87</v>
      </c>
      <c r="S43" s="41" t="s">
        <v>88</v>
      </c>
      <c r="T43" s="41" t="s">
        <v>120</v>
      </c>
    </row>
    <row r="44" spans="1:20" ht="15" x14ac:dyDescent="0.2">
      <c r="A44" s="367"/>
      <c r="B44" s="364"/>
      <c r="C44" s="364"/>
      <c r="D44" s="364"/>
      <c r="E44" s="364"/>
      <c r="F44" s="364"/>
      <c r="G44" s="364"/>
      <c r="H44" s="364"/>
      <c r="I44" s="285"/>
      <c r="J44" s="285"/>
      <c r="K44" s="154">
        <f t="shared" ref="K44:Q44" si="8">K49</f>
        <v>0</v>
      </c>
      <c r="L44" s="172">
        <f t="shared" si="8"/>
        <v>0</v>
      </c>
      <c r="M44" s="150">
        <f t="shared" si="8"/>
        <v>0</v>
      </c>
      <c r="N44" s="150">
        <f t="shared" si="8"/>
        <v>0</v>
      </c>
      <c r="O44" s="150">
        <f t="shared" si="8"/>
        <v>0</v>
      </c>
      <c r="P44" s="150">
        <f t="shared" si="8"/>
        <v>0</v>
      </c>
      <c r="Q44" s="173">
        <f t="shared" si="8"/>
        <v>0</v>
      </c>
      <c r="R44" s="183">
        <f>R49</f>
        <v>0</v>
      </c>
      <c r="S44" s="183"/>
      <c r="T44" s="183">
        <f>T49</f>
        <v>0</v>
      </c>
    </row>
    <row r="45" spans="1:20" ht="15" x14ac:dyDescent="0.2">
      <c r="A45" s="3"/>
      <c r="B45" s="150"/>
      <c r="C45" s="128"/>
      <c r="D45" s="128"/>
      <c r="E45" s="128"/>
      <c r="F45" s="128"/>
      <c r="G45" s="124"/>
      <c r="H45" s="124"/>
      <c r="I45" s="124"/>
      <c r="J45" s="124"/>
      <c r="K45" s="124"/>
      <c r="L45" s="124"/>
      <c r="M45" s="171"/>
      <c r="N45" s="124"/>
      <c r="O45" s="124"/>
      <c r="P45" s="124"/>
      <c r="Q45" s="174"/>
      <c r="R45" s="185">
        <f>(K45*450)+(L45*450)+(M45*450)+(N45*80)+(O45*100)+(P45*150)+(Q45*280)</f>
        <v>0</v>
      </c>
      <c r="S45" s="186"/>
      <c r="T45" s="185">
        <f>R45-S45</f>
        <v>0</v>
      </c>
    </row>
    <row r="46" spans="1:20" ht="15" x14ac:dyDescent="0.2">
      <c r="A46" s="3"/>
      <c r="B46" s="150"/>
      <c r="C46" s="128"/>
      <c r="D46" s="128"/>
      <c r="E46" s="118"/>
      <c r="F46" s="118"/>
      <c r="G46" s="124"/>
      <c r="H46" s="124"/>
      <c r="I46" s="124"/>
      <c r="J46" s="124"/>
      <c r="K46" s="124"/>
      <c r="L46" s="124"/>
      <c r="M46" s="171"/>
      <c r="N46" s="124"/>
      <c r="O46" s="124"/>
      <c r="P46" s="124"/>
      <c r="Q46" s="174"/>
      <c r="R46" s="185">
        <f>(K46*450)+(L46*450)+(M46*450)+(N46*80)+(O46*100)+(P46*150)+(Q46*280)</f>
        <v>0</v>
      </c>
      <c r="S46" s="182"/>
      <c r="T46" s="185">
        <f>R46-S46</f>
        <v>0</v>
      </c>
    </row>
    <row r="47" spans="1:20" ht="15.75" x14ac:dyDescent="0.25">
      <c r="A47" s="146"/>
      <c r="B47" s="145"/>
      <c r="C47" s="149"/>
      <c r="D47" s="148"/>
      <c r="E47" s="148"/>
      <c r="F47" s="147"/>
      <c r="G47" s="149"/>
      <c r="H47" s="149"/>
      <c r="I47" s="256"/>
      <c r="J47" s="256"/>
      <c r="K47" s="165"/>
      <c r="L47" s="165"/>
      <c r="M47" s="170"/>
      <c r="N47" s="165"/>
      <c r="O47" s="165"/>
      <c r="P47" s="165"/>
      <c r="Q47" s="166"/>
      <c r="R47" s="185">
        <f>(K47*450)+(L47*450)+(M47*450)+(N47*80)+(O47*100)+(P47*150)+(Q47*280)</f>
        <v>0</v>
      </c>
      <c r="S47" s="182"/>
      <c r="T47" s="185">
        <f>R47-S47</f>
        <v>0</v>
      </c>
    </row>
    <row r="48" spans="1:20" ht="16.5" thickBot="1" x14ac:dyDescent="0.3">
      <c r="A48" s="146"/>
      <c r="B48" s="145"/>
      <c r="C48" s="149"/>
      <c r="D48" s="148"/>
      <c r="E48" s="148"/>
      <c r="F48" s="147"/>
      <c r="G48" s="149"/>
      <c r="H48" s="149"/>
      <c r="I48" s="257"/>
      <c r="J48" s="257"/>
      <c r="K48" s="169"/>
      <c r="L48" s="169"/>
      <c r="M48" s="169"/>
      <c r="N48" s="169"/>
      <c r="O48" s="169"/>
      <c r="P48" s="169"/>
      <c r="Q48" s="175"/>
      <c r="R48" s="185">
        <f>(K48*450)+(L48*450)+(M48*450)+(N48*80)+(O48*100)+(P48*150)+(Q48*280)</f>
        <v>0</v>
      </c>
      <c r="S48" s="182"/>
      <c r="T48" s="185">
        <f>R48-S48</f>
        <v>0</v>
      </c>
    </row>
    <row r="49" spans="1:20" ht="15.75" x14ac:dyDescent="0.25">
      <c r="A49" s="140"/>
      <c r="B49" s="140"/>
      <c r="C49" s="141"/>
      <c r="D49" s="142"/>
      <c r="E49" s="142"/>
      <c r="F49" s="143"/>
      <c r="G49" s="143"/>
      <c r="H49" s="141"/>
      <c r="I49" s="228"/>
      <c r="J49" s="228"/>
      <c r="K49" s="167">
        <f>SUM(K45:K48)</f>
        <v>0</v>
      </c>
      <c r="L49" s="167">
        <f t="shared" ref="L49:T49" si="9">SUM(L45:L48)</f>
        <v>0</v>
      </c>
      <c r="M49" s="167">
        <f t="shared" si="9"/>
        <v>0</v>
      </c>
      <c r="N49" s="167">
        <f t="shared" si="9"/>
        <v>0</v>
      </c>
      <c r="O49" s="167">
        <f t="shared" si="9"/>
        <v>0</v>
      </c>
      <c r="P49" s="167">
        <f t="shared" si="9"/>
        <v>0</v>
      </c>
      <c r="Q49" s="168">
        <f t="shared" si="9"/>
        <v>0</v>
      </c>
      <c r="R49" s="187">
        <f t="shared" si="9"/>
        <v>0</v>
      </c>
      <c r="S49" s="187">
        <f t="shared" si="9"/>
        <v>0</v>
      </c>
      <c r="T49" s="187">
        <f t="shared" si="9"/>
        <v>0</v>
      </c>
    </row>
    <row r="50" spans="1:20" x14ac:dyDescent="0.2">
      <c r="R50" s="164"/>
      <c r="S50" s="23"/>
    </row>
    <row r="51" spans="1:20" x14ac:dyDescent="0.2">
      <c r="A51" s="351" t="s">
        <v>600</v>
      </c>
      <c r="B51" s="352"/>
      <c r="C51" s="352"/>
      <c r="D51" s="353"/>
    </row>
    <row r="52" spans="1:20" x14ac:dyDescent="0.2">
      <c r="A52" s="354"/>
      <c r="B52" s="355"/>
      <c r="C52" s="355"/>
      <c r="D52" s="356"/>
    </row>
    <row r="53" spans="1:20" x14ac:dyDescent="0.2">
      <c r="A53" s="97"/>
      <c r="B53" s="106"/>
      <c r="C53" s="106"/>
      <c r="D53" s="106"/>
    </row>
    <row r="54" spans="1:20" x14ac:dyDescent="0.2">
      <c r="A54" s="320" t="s">
        <v>575</v>
      </c>
      <c r="B54" s="106"/>
      <c r="C54" s="106"/>
      <c r="D54" s="106"/>
    </row>
    <row r="55" spans="1:20" x14ac:dyDescent="0.2">
      <c r="A55" s="320" t="s">
        <v>601</v>
      </c>
      <c r="B55" s="106"/>
      <c r="C55" s="106"/>
      <c r="D55" s="106"/>
    </row>
    <row r="56" spans="1:20" x14ac:dyDescent="0.2">
      <c r="A56" s="320" t="s">
        <v>602</v>
      </c>
      <c r="B56" s="321" t="s">
        <v>607</v>
      </c>
      <c r="C56" s="321" t="s">
        <v>612</v>
      </c>
      <c r="D56" s="321" t="s">
        <v>617</v>
      </c>
    </row>
    <row r="57" spans="1:20" x14ac:dyDescent="0.2">
      <c r="A57" s="320" t="s">
        <v>603</v>
      </c>
      <c r="B57" s="321" t="s">
        <v>608</v>
      </c>
      <c r="C57" s="321" t="s">
        <v>613</v>
      </c>
      <c r="D57" s="321" t="s">
        <v>618</v>
      </c>
    </row>
    <row r="58" spans="1:20" x14ac:dyDescent="0.2">
      <c r="A58" s="320" t="s">
        <v>604</v>
      </c>
      <c r="B58" s="321" t="s">
        <v>609</v>
      </c>
      <c r="C58" s="321" t="s">
        <v>614</v>
      </c>
      <c r="D58" s="321" t="s">
        <v>619</v>
      </c>
    </row>
    <row r="59" spans="1:20" x14ac:dyDescent="0.2">
      <c r="A59" s="320" t="s">
        <v>605</v>
      </c>
      <c r="B59" s="321" t="s">
        <v>610</v>
      </c>
      <c r="C59" s="321" t="s">
        <v>615</v>
      </c>
      <c r="D59" s="106"/>
    </row>
    <row r="60" spans="1:20" x14ac:dyDescent="0.2">
      <c r="A60" s="320" t="s">
        <v>606</v>
      </c>
      <c r="B60" s="321" t="s">
        <v>611</v>
      </c>
      <c r="C60" s="321" t="s">
        <v>616</v>
      </c>
      <c r="D60" s="106"/>
    </row>
  </sheetData>
  <mergeCells count="56">
    <mergeCell ref="M42:P42"/>
    <mergeCell ref="E42:E44"/>
    <mergeCell ref="F42:F44"/>
    <mergeCell ref="G42:G44"/>
    <mergeCell ref="H42:H44"/>
    <mergeCell ref="K42:L42"/>
    <mergeCell ref="A41:C41"/>
    <mergeCell ref="A42:A44"/>
    <mergeCell ref="B42:B44"/>
    <mergeCell ref="C42:C44"/>
    <mergeCell ref="D42:D44"/>
    <mergeCell ref="K19:L19"/>
    <mergeCell ref="M19:P19"/>
    <mergeCell ref="A29:C29"/>
    <mergeCell ref="A30:A32"/>
    <mergeCell ref="B30:B32"/>
    <mergeCell ref="C30:C32"/>
    <mergeCell ref="D30:D32"/>
    <mergeCell ref="E30:E32"/>
    <mergeCell ref="F30:F32"/>
    <mergeCell ref="G30:G32"/>
    <mergeCell ref="H30:H32"/>
    <mergeCell ref="K30:L30"/>
    <mergeCell ref="M30:P30"/>
    <mergeCell ref="D3:F3"/>
    <mergeCell ref="R4:T4"/>
    <mergeCell ref="F4:F6"/>
    <mergeCell ref="D41:F41"/>
    <mergeCell ref="R42:T42"/>
    <mergeCell ref="D29:F29"/>
    <mergeCell ref="R30:T30"/>
    <mergeCell ref="D18:F18"/>
    <mergeCell ref="R19:T19"/>
    <mergeCell ref="E19:E21"/>
    <mergeCell ref="G4:G6"/>
    <mergeCell ref="H4:H6"/>
    <mergeCell ref="K4:L4"/>
    <mergeCell ref="M4:P4"/>
    <mergeCell ref="F19:F21"/>
    <mergeCell ref="G19:G21"/>
    <mergeCell ref="A51:D52"/>
    <mergeCell ref="I4:J4"/>
    <mergeCell ref="I19:J19"/>
    <mergeCell ref="I30:J30"/>
    <mergeCell ref="I42:J42"/>
    <mergeCell ref="H19:H21"/>
    <mergeCell ref="A4:A6"/>
    <mergeCell ref="B4:B6"/>
    <mergeCell ref="C4:C6"/>
    <mergeCell ref="D4:D6"/>
    <mergeCell ref="E4:E6"/>
    <mergeCell ref="A18:C18"/>
    <mergeCell ref="A19:A21"/>
    <mergeCell ref="B19:B21"/>
    <mergeCell ref="C19:C21"/>
    <mergeCell ref="D19:D21"/>
  </mergeCells>
  <hyperlinks>
    <hyperlink ref="A55" location="'FULL NAME LIST &amp; HOTEL'!E20" display="full namelist"/>
    <hyperlink ref="A56" location="'GROUP 1'!A1" display="G1"/>
    <hyperlink ref="A57" location="'GROUP 2'!A1" display="G2"/>
    <hyperlink ref="A58" location="'GROUP 3'!A1" display="G3"/>
    <hyperlink ref="A59" location="'GROUP 4'!A1" display="G4"/>
    <hyperlink ref="A60" location="'GROUP 5'!A1" display="G5"/>
    <hyperlink ref="B56" location="'GROUP 6'!A1" display="G6"/>
    <hyperlink ref="B57" location="'GROUP 7'!A1" display="G7"/>
    <hyperlink ref="B58" location="'GROUP 8'!A1" display="G8"/>
    <hyperlink ref="B59" location="'GROUP 9'!A1" display="G9"/>
    <hyperlink ref="B60" location="'GROUP 10'!A1" display="G10"/>
    <hyperlink ref="C56" location="'GROUP 11'!A1" display="G11"/>
    <hyperlink ref="C57" location="'GROUP 12'!A1" display="G12"/>
    <hyperlink ref="C58" location="'GROUP 13'!A1" display="G13"/>
    <hyperlink ref="C59" location="'GROUP 14'!A1" display="G14"/>
    <hyperlink ref="C60" location="'SPOUSE LIST'!A1" display="SPOUSE LIST"/>
    <hyperlink ref="A54" location="SUMMARY!A1" display="Summary"/>
    <hyperlink ref="D56" location="'GUEST LIST'!A1" display="GUEST LIST"/>
    <hyperlink ref="D57" location="'GOLF LIST'!A1" display="GOLF"/>
    <hyperlink ref="D58" location="'ADD. COUPONS'!A1" display="ADD COUPON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C22:C23 C42 C45:C46 C30 C33:C34 C19 C4 C7:C16</xm:sqref>
        </x14:dataValidation>
        <x14:dataValidation type="list" allowBlank="1" showInputMessage="1" showErrorMessage="1">
          <x14:formula1>
            <xm:f>DROPDOWN!$B$32:$B$96</xm:f>
          </x14:formula1>
          <xm:sqref>G33:G34 G22:G23 G19 G45:G46 G42 G30 G4 G7:G16</xm:sqref>
        </x14:dataValidation>
        <x14:dataValidation type="list" allowBlank="1" showInputMessage="1" showErrorMessage="1">
          <x14:formula1>
            <xm:f>DROPDOWN!$B$23:$B$29</xm:f>
          </x14:formula1>
          <xm:sqref>D33:D34 D22:D23 D19 D45:D46 D42 D30 D4 D7:D16</xm:sqref>
        </x14:dataValidation>
        <x14:dataValidation type="list" allowBlank="1" showInputMessage="1" showErrorMessage="1">
          <x14:formula1>
            <xm:f>DROPDOWN!$G$30:$G$34</xm:f>
          </x14:formula1>
          <xm:sqref>I4:J5 I19:J20 I30:J31 I42:J43 I15:J15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topLeftCell="A57" workbookViewId="0">
      <pane xSplit="5" topLeftCell="F1" activePane="topRight" state="frozen"/>
      <selection activeCell="A43" sqref="A43"/>
      <selection pane="topRight" activeCell="P72" sqref="P72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6.5703125" style="23" customWidth="1"/>
    <col min="4" max="4" width="9.140625" style="24"/>
    <col min="5" max="5" width="16.7109375" style="24" customWidth="1"/>
    <col min="6" max="6" width="23.42578125" style="24" customWidth="1"/>
    <col min="7" max="7" width="5.140625" style="24" customWidth="1"/>
    <col min="8" max="8" width="18.7109375" style="24" customWidth="1"/>
    <col min="9" max="15" width="9.140625" style="24"/>
    <col min="16" max="17" width="10.28515625" style="24" bestFit="1" customWidth="1"/>
    <col min="18" max="18" width="10.140625" style="24" bestFit="1" customWidth="1"/>
    <col min="19" max="16384" width="9.140625" style="24"/>
  </cols>
  <sheetData>
    <row r="1" spans="1:16384" ht="21" x14ac:dyDescent="0.35">
      <c r="B1" s="22"/>
      <c r="E1" s="179" t="s">
        <v>550</v>
      </c>
    </row>
    <row r="3" spans="1:16384" s="25" customFormat="1" ht="23.25" x14ac:dyDescent="0.2">
      <c r="A3" s="151" t="s">
        <v>544</v>
      </c>
      <c r="B3" s="152"/>
      <c r="C3" s="153"/>
      <c r="D3" s="371" t="s">
        <v>23</v>
      </c>
      <c r="E3" s="360"/>
      <c r="F3" s="361"/>
    </row>
    <row r="4" spans="1:16384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36" t="s">
        <v>76</v>
      </c>
      <c r="J4" s="337"/>
      <c r="K4" s="338" t="s">
        <v>96</v>
      </c>
      <c r="L4" s="339"/>
      <c r="M4" s="339"/>
      <c r="N4" s="340"/>
      <c r="O4" s="158"/>
      <c r="P4" s="347" t="s">
        <v>86</v>
      </c>
      <c r="Q4" s="345"/>
      <c r="R4" s="346"/>
    </row>
    <row r="5" spans="1:16384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117" t="s">
        <v>77</v>
      </c>
      <c r="J5" s="40" t="s">
        <v>78</v>
      </c>
      <c r="K5" s="40" t="s">
        <v>79</v>
      </c>
      <c r="L5" s="72" t="s">
        <v>80</v>
      </c>
      <c r="M5" s="40" t="s">
        <v>81</v>
      </c>
      <c r="N5" s="40" t="s">
        <v>82</v>
      </c>
      <c r="O5" s="159" t="s">
        <v>83</v>
      </c>
      <c r="P5" s="41" t="s">
        <v>87</v>
      </c>
      <c r="Q5" s="41" t="s">
        <v>88</v>
      </c>
      <c r="R5" s="41" t="s">
        <v>120</v>
      </c>
    </row>
    <row r="6" spans="1:16384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154">
        <f t="shared" ref="I6:O6" si="0">I18</f>
        <v>9</v>
      </c>
      <c r="J6" s="172">
        <f t="shared" si="0"/>
        <v>3</v>
      </c>
      <c r="K6" s="150">
        <f t="shared" si="0"/>
        <v>0</v>
      </c>
      <c r="L6" s="150">
        <f t="shared" si="0"/>
        <v>0</v>
      </c>
      <c r="M6" s="150">
        <f t="shared" si="0"/>
        <v>0</v>
      </c>
      <c r="N6" s="150">
        <f t="shared" si="0"/>
        <v>0</v>
      </c>
      <c r="O6" s="173">
        <f t="shared" si="0"/>
        <v>1</v>
      </c>
      <c r="P6" s="183">
        <f>P18</f>
        <v>5680</v>
      </c>
      <c r="Q6" s="183"/>
      <c r="R6" s="183">
        <f>R18</f>
        <v>0</v>
      </c>
    </row>
    <row r="7" spans="1:16384" s="27" customFormat="1" ht="15.75" x14ac:dyDescent="0.25">
      <c r="A7" s="150">
        <v>15</v>
      </c>
      <c r="B7" s="150">
        <v>21</v>
      </c>
      <c r="C7" s="128" t="s">
        <v>6</v>
      </c>
      <c r="D7" s="128"/>
      <c r="E7" s="121" t="s">
        <v>162</v>
      </c>
      <c r="F7" s="121" t="s">
        <v>163</v>
      </c>
      <c r="G7" s="124"/>
      <c r="H7" s="124" t="s">
        <v>164</v>
      </c>
      <c r="I7" s="124">
        <v>1</v>
      </c>
      <c r="J7" s="124">
        <v>1</v>
      </c>
      <c r="K7" s="124"/>
      <c r="L7" s="124"/>
      <c r="M7" s="124"/>
      <c r="N7" s="124"/>
      <c r="O7" s="124"/>
      <c r="P7" s="185">
        <f>(I7*450)+(J7*450)+(K7*450)+(L7*80)+(M7*100)+(N7*150)+(O7*280)</f>
        <v>900</v>
      </c>
      <c r="Q7" s="182">
        <v>900</v>
      </c>
      <c r="R7" s="185">
        <f t="shared" ref="R7:R15" si="1">P7-Q7</f>
        <v>0</v>
      </c>
    </row>
    <row r="8" spans="1:16384" s="27" customFormat="1" ht="15.75" x14ac:dyDescent="0.25">
      <c r="A8" s="150">
        <v>16</v>
      </c>
      <c r="B8" s="150">
        <v>31</v>
      </c>
      <c r="C8" s="128" t="s">
        <v>1</v>
      </c>
      <c r="D8" s="128"/>
      <c r="E8" s="121" t="s">
        <v>166</v>
      </c>
      <c r="F8" s="121" t="s">
        <v>167</v>
      </c>
      <c r="G8" s="124"/>
      <c r="H8" s="124"/>
      <c r="I8" s="124">
        <v>1</v>
      </c>
      <c r="J8" s="124"/>
      <c r="K8" s="124"/>
      <c r="L8" s="124"/>
      <c r="M8" s="124"/>
      <c r="N8" s="124"/>
      <c r="O8" s="124"/>
      <c r="P8" s="185">
        <f>(I8*450)+(J8*450)+(K8*450)+(L8*80)+(M8*100)+(N8*150)+(O8*280)</f>
        <v>450</v>
      </c>
      <c r="Q8" s="182">
        <v>450</v>
      </c>
      <c r="R8" s="185">
        <f t="shared" si="1"/>
        <v>0</v>
      </c>
    </row>
    <row r="9" spans="1:16384" s="27" customFormat="1" ht="15.75" x14ac:dyDescent="0.25">
      <c r="A9" s="150">
        <v>17</v>
      </c>
      <c r="B9" s="150">
        <v>32</v>
      </c>
      <c r="C9" s="128" t="s">
        <v>104</v>
      </c>
      <c r="D9" s="128"/>
      <c r="E9" s="92" t="s">
        <v>170</v>
      </c>
      <c r="F9" s="92" t="s">
        <v>170</v>
      </c>
      <c r="G9" s="124"/>
      <c r="H9" s="124" t="s">
        <v>178</v>
      </c>
      <c r="I9" s="124">
        <v>1</v>
      </c>
      <c r="J9" s="124">
        <v>1</v>
      </c>
      <c r="K9" s="124"/>
      <c r="L9" s="124"/>
      <c r="M9" s="124"/>
      <c r="N9" s="124"/>
      <c r="O9" s="124"/>
      <c r="P9" s="185">
        <v>900</v>
      </c>
      <c r="Q9" s="182">
        <v>900</v>
      </c>
      <c r="R9" s="185">
        <f t="shared" si="1"/>
        <v>0</v>
      </c>
    </row>
    <row r="10" spans="1:16384" s="27" customFormat="1" ht="15.75" x14ac:dyDescent="0.25">
      <c r="A10" s="150">
        <v>18</v>
      </c>
      <c r="B10" s="150">
        <v>33</v>
      </c>
      <c r="C10" s="128" t="s">
        <v>1</v>
      </c>
      <c r="D10" s="128"/>
      <c r="E10" s="92" t="s">
        <v>266</v>
      </c>
      <c r="F10" s="92" t="s">
        <v>171</v>
      </c>
      <c r="G10" s="124"/>
      <c r="H10" s="124"/>
      <c r="I10" s="124">
        <v>1</v>
      </c>
      <c r="J10" s="124"/>
      <c r="K10" s="124"/>
      <c r="L10" s="124"/>
      <c r="M10" s="124"/>
      <c r="N10" s="124"/>
      <c r="O10" s="124"/>
      <c r="P10" s="185">
        <v>450</v>
      </c>
      <c r="Q10" s="182">
        <v>450</v>
      </c>
      <c r="R10" s="185">
        <f t="shared" si="1"/>
        <v>0</v>
      </c>
    </row>
    <row r="11" spans="1:16384" s="27" customFormat="1" ht="15.75" x14ac:dyDescent="0.25">
      <c r="A11" s="150">
        <v>19</v>
      </c>
      <c r="B11" s="150">
        <v>34</v>
      </c>
      <c r="C11" s="128" t="s">
        <v>152</v>
      </c>
      <c r="D11" s="128"/>
      <c r="E11" s="92" t="s">
        <v>267</v>
      </c>
      <c r="F11" s="92" t="s">
        <v>172</v>
      </c>
      <c r="G11" s="124"/>
      <c r="H11" s="124"/>
      <c r="I11" s="124">
        <v>1</v>
      </c>
      <c r="J11" s="124"/>
      <c r="K11" s="124"/>
      <c r="L11" s="124"/>
      <c r="M11" s="124"/>
      <c r="N11" s="124"/>
      <c r="O11" s="124"/>
      <c r="P11" s="185">
        <v>450</v>
      </c>
      <c r="Q11" s="182">
        <v>450</v>
      </c>
      <c r="R11" s="185">
        <f t="shared" si="1"/>
        <v>0</v>
      </c>
    </row>
    <row r="12" spans="1:16384" s="27" customFormat="1" ht="15.75" x14ac:dyDescent="0.25">
      <c r="A12" s="150">
        <v>20</v>
      </c>
      <c r="B12" s="150">
        <v>35</v>
      </c>
      <c r="C12" s="128" t="s">
        <v>177</v>
      </c>
      <c r="D12" s="128"/>
      <c r="E12" s="92" t="s">
        <v>268</v>
      </c>
      <c r="F12" s="92" t="s">
        <v>173</v>
      </c>
      <c r="G12" s="124"/>
      <c r="H12" s="124"/>
      <c r="I12" s="124">
        <v>1</v>
      </c>
      <c r="J12" s="124"/>
      <c r="K12" s="124"/>
      <c r="L12" s="124"/>
      <c r="M12" s="124"/>
      <c r="N12" s="124"/>
      <c r="O12" s="124"/>
      <c r="P12" s="185">
        <v>450</v>
      </c>
      <c r="Q12" s="182">
        <v>450</v>
      </c>
      <c r="R12" s="185">
        <f t="shared" si="1"/>
        <v>0</v>
      </c>
    </row>
    <row r="13" spans="1:16384" s="27" customFormat="1" ht="15.75" x14ac:dyDescent="0.25">
      <c r="A13" s="150">
        <v>21</v>
      </c>
      <c r="B13" s="150">
        <v>36</v>
      </c>
      <c r="C13" s="128" t="s">
        <v>1</v>
      </c>
      <c r="D13" s="128"/>
      <c r="E13" s="92" t="s">
        <v>269</v>
      </c>
      <c r="F13" s="92" t="s">
        <v>174</v>
      </c>
      <c r="G13" s="124"/>
      <c r="H13" s="124"/>
      <c r="I13" s="124">
        <v>1</v>
      </c>
      <c r="J13" s="124"/>
      <c r="K13" s="124"/>
      <c r="L13" s="124"/>
      <c r="M13" s="124"/>
      <c r="N13" s="124"/>
      <c r="O13" s="124"/>
      <c r="P13" s="185">
        <v>450</v>
      </c>
      <c r="Q13" s="182">
        <v>450</v>
      </c>
      <c r="R13" s="185">
        <f t="shared" si="1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11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  <c r="XEQ13" s="11"/>
      <c r="XER13" s="11"/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  <c r="XFC13" s="11"/>
      <c r="XFD13" s="11"/>
    </row>
    <row r="14" spans="1:16384" s="27" customFormat="1" ht="15.75" x14ac:dyDescent="0.25">
      <c r="A14" s="150">
        <v>22</v>
      </c>
      <c r="B14" s="150">
        <v>29</v>
      </c>
      <c r="C14" s="128" t="s">
        <v>1</v>
      </c>
      <c r="D14" s="128"/>
      <c r="E14" s="92" t="s">
        <v>175</v>
      </c>
      <c r="F14" s="92" t="s">
        <v>175</v>
      </c>
      <c r="G14" s="124"/>
      <c r="H14" s="124" t="s">
        <v>179</v>
      </c>
      <c r="I14" s="124">
        <v>1</v>
      </c>
      <c r="J14" s="124">
        <v>1</v>
      </c>
      <c r="K14" s="124"/>
      <c r="L14" s="124"/>
      <c r="M14" s="124"/>
      <c r="N14" s="124"/>
      <c r="O14" s="124">
        <v>1</v>
      </c>
      <c r="P14" s="185">
        <f>(I14*450)+(J14*450)+(K14*450)+(L14*80)+(M14*100)+(N14*150)+(O14*280)</f>
        <v>1180</v>
      </c>
      <c r="Q14" s="182">
        <v>1180</v>
      </c>
      <c r="R14" s="185">
        <f t="shared" si="1"/>
        <v>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11"/>
      <c r="FYB14" s="11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11"/>
      <c r="FYR14" s="11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11"/>
      <c r="FZH14" s="11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11"/>
      <c r="FZX14" s="11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11"/>
      <c r="GAN14" s="11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11"/>
      <c r="GBD14" s="11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11"/>
      <c r="GBT14" s="11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11"/>
      <c r="GCJ14" s="11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11"/>
      <c r="GCZ14" s="11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11"/>
      <c r="GDP14" s="11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11"/>
      <c r="GEF14" s="11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11"/>
      <c r="GEV14" s="11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11"/>
      <c r="GFL14" s="11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11"/>
      <c r="GGB14" s="11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11"/>
      <c r="GGR14" s="11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11"/>
      <c r="GHH14" s="11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11"/>
      <c r="GHX14" s="11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11"/>
      <c r="GIN14" s="11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11"/>
      <c r="GJD14" s="11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11"/>
      <c r="GJT14" s="11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11"/>
      <c r="GKJ14" s="11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11"/>
      <c r="GKZ14" s="11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11"/>
      <c r="GLP14" s="11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11"/>
      <c r="GMF14" s="11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11"/>
      <c r="GMV14" s="11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11"/>
      <c r="GNL14" s="11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11"/>
      <c r="GOB14" s="11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11"/>
      <c r="GOR14" s="11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11"/>
      <c r="GPH14" s="11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11"/>
      <c r="GPX14" s="11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11"/>
      <c r="GQN14" s="11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11"/>
      <c r="GRD14" s="11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11"/>
      <c r="GRT14" s="11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11"/>
      <c r="GSJ14" s="11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11"/>
      <c r="GSZ14" s="11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11"/>
      <c r="GTP14" s="11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11"/>
      <c r="GUF14" s="11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11"/>
      <c r="GUV14" s="11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11"/>
      <c r="GVL14" s="11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11"/>
      <c r="GWB14" s="11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11"/>
      <c r="GWR14" s="11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11"/>
      <c r="GXH14" s="11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11"/>
      <c r="GXX14" s="11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11"/>
      <c r="GYN14" s="11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11"/>
      <c r="GZD14" s="11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11"/>
      <c r="GZT14" s="11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11"/>
      <c r="HAJ14" s="11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11"/>
      <c r="HAZ14" s="11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11"/>
      <c r="HBP14" s="11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11"/>
      <c r="HCF14" s="11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11"/>
      <c r="HCV14" s="11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11"/>
      <c r="HDL14" s="11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11"/>
      <c r="HEB14" s="11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11"/>
      <c r="HER14" s="11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11"/>
      <c r="HFH14" s="11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11"/>
      <c r="HFX14" s="11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11"/>
      <c r="HGN14" s="11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11"/>
      <c r="HHD14" s="11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11"/>
      <c r="HHT14" s="11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11"/>
      <c r="HIJ14" s="11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11"/>
      <c r="HIZ14" s="11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11"/>
      <c r="HJP14" s="11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11"/>
      <c r="HKF14" s="11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11"/>
      <c r="HKV14" s="11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11"/>
      <c r="HLL14" s="11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11"/>
      <c r="HMB14" s="11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11"/>
      <c r="HMR14" s="11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11"/>
      <c r="HNH14" s="11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11"/>
      <c r="HNX14" s="11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11"/>
      <c r="HON14" s="11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11"/>
      <c r="HPD14" s="11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11"/>
      <c r="HPT14" s="11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11"/>
      <c r="HQJ14" s="11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11"/>
      <c r="HQZ14" s="11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11"/>
      <c r="HRP14" s="11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11"/>
      <c r="HSF14" s="11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11"/>
      <c r="HSV14" s="11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11"/>
      <c r="HTL14" s="11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11"/>
      <c r="HUB14" s="11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11"/>
      <c r="HUR14" s="11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11"/>
      <c r="HVH14" s="11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11"/>
      <c r="HVX14" s="11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11"/>
      <c r="HWN14" s="11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11"/>
      <c r="HXD14" s="11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11"/>
      <c r="HXT14" s="11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11"/>
      <c r="HYJ14" s="11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11"/>
      <c r="HYZ14" s="11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11"/>
      <c r="HZP14" s="11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11"/>
      <c r="IAF14" s="11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11"/>
      <c r="IAV14" s="11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11"/>
      <c r="IBL14" s="11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11"/>
      <c r="ICB14" s="11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11"/>
      <c r="ICR14" s="11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11"/>
      <c r="IDH14" s="11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11"/>
      <c r="IDX14" s="11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11"/>
      <c r="IEN14" s="11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11"/>
      <c r="IFD14" s="11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11"/>
      <c r="IFT14" s="11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11"/>
      <c r="IGJ14" s="11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11"/>
      <c r="IGZ14" s="11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11"/>
      <c r="IHP14" s="11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11"/>
      <c r="IIF14" s="11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11"/>
      <c r="IIV14" s="11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11"/>
      <c r="IJL14" s="11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11"/>
      <c r="IKB14" s="11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11"/>
      <c r="IKR14" s="11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11"/>
      <c r="ILH14" s="11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11"/>
      <c r="ILX14" s="11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11"/>
      <c r="IMN14" s="11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11"/>
      <c r="IND14" s="11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11"/>
      <c r="INT14" s="11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11"/>
      <c r="IOJ14" s="11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11"/>
      <c r="IOZ14" s="11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11"/>
      <c r="IPP14" s="11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11"/>
      <c r="IQF14" s="11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11"/>
      <c r="IQV14" s="11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11"/>
      <c r="IRL14" s="11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11"/>
      <c r="ISB14" s="11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11"/>
      <c r="ISR14" s="11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11"/>
      <c r="ITH14" s="11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11"/>
      <c r="ITX14" s="11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11"/>
      <c r="IUN14" s="11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11"/>
      <c r="IVD14" s="11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11"/>
      <c r="IVT14" s="11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11"/>
      <c r="IWJ14" s="11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11"/>
      <c r="IWZ14" s="11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11"/>
      <c r="IXP14" s="11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11"/>
      <c r="IYF14" s="11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11"/>
      <c r="IYV14" s="11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11"/>
      <c r="IZL14" s="11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11"/>
      <c r="JAB14" s="11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11"/>
      <c r="JAR14" s="11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11"/>
      <c r="JBH14" s="11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11"/>
      <c r="JBX14" s="11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11"/>
      <c r="JCN14" s="11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11"/>
      <c r="JDD14" s="11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11"/>
      <c r="JDT14" s="11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11"/>
      <c r="JEJ14" s="11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11"/>
      <c r="JEZ14" s="11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11"/>
      <c r="JFP14" s="11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11"/>
      <c r="JGF14" s="11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11"/>
      <c r="JGV14" s="11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11"/>
      <c r="JHL14" s="11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11"/>
      <c r="JIB14" s="11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11"/>
      <c r="JIR14" s="11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11"/>
      <c r="JJH14" s="11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11"/>
      <c r="JJX14" s="11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11"/>
      <c r="JKN14" s="11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11"/>
      <c r="JLD14" s="11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11"/>
      <c r="JLT14" s="11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11"/>
      <c r="JMJ14" s="11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11"/>
      <c r="JMZ14" s="11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11"/>
      <c r="JNP14" s="11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11"/>
      <c r="JOF14" s="11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11"/>
      <c r="JOV14" s="11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11"/>
      <c r="JPL14" s="11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11"/>
      <c r="JQB14" s="11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11"/>
      <c r="JQR14" s="11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11"/>
      <c r="JRH14" s="11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11"/>
      <c r="JRX14" s="11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11"/>
      <c r="JSN14" s="11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11"/>
      <c r="JTD14" s="11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11"/>
      <c r="JTT14" s="11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11"/>
      <c r="JUJ14" s="11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11"/>
      <c r="JUZ14" s="11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11"/>
      <c r="JVP14" s="11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11"/>
      <c r="JWF14" s="11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11"/>
      <c r="JWV14" s="11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11"/>
      <c r="JXL14" s="11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11"/>
      <c r="JYB14" s="11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11"/>
      <c r="JYR14" s="11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11"/>
      <c r="JZH14" s="11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11"/>
      <c r="JZX14" s="11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11"/>
      <c r="KAN14" s="11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11"/>
      <c r="KBD14" s="11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11"/>
      <c r="KBT14" s="11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11"/>
      <c r="KCJ14" s="11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11"/>
      <c r="KCZ14" s="11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11"/>
      <c r="KDP14" s="11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11"/>
      <c r="KEF14" s="11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11"/>
      <c r="KEV14" s="11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11"/>
      <c r="KFL14" s="11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11"/>
      <c r="KGB14" s="11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11"/>
      <c r="KGR14" s="11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11"/>
      <c r="KHH14" s="11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11"/>
      <c r="KHX14" s="11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11"/>
      <c r="KIN14" s="11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11"/>
      <c r="KJD14" s="11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11"/>
      <c r="KJT14" s="11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11"/>
      <c r="KKJ14" s="11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11"/>
      <c r="KKZ14" s="11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11"/>
      <c r="KLP14" s="11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11"/>
      <c r="KMF14" s="11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11"/>
      <c r="KMV14" s="11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11"/>
      <c r="KNL14" s="11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11"/>
      <c r="KOB14" s="11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11"/>
      <c r="KOR14" s="11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11"/>
      <c r="KPH14" s="11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11"/>
      <c r="KPX14" s="11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11"/>
      <c r="KQN14" s="11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11"/>
      <c r="KRD14" s="11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11"/>
      <c r="KRT14" s="11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11"/>
      <c r="KSJ14" s="11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11"/>
      <c r="KSZ14" s="11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11"/>
      <c r="KTP14" s="11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11"/>
      <c r="KUF14" s="11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11"/>
      <c r="KUV14" s="11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11"/>
      <c r="KVL14" s="11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11"/>
      <c r="KWB14" s="11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11"/>
      <c r="KWR14" s="11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11"/>
      <c r="KXH14" s="11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11"/>
      <c r="KXX14" s="11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11"/>
      <c r="KYN14" s="11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11"/>
      <c r="KZD14" s="11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11"/>
      <c r="KZT14" s="11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11"/>
      <c r="LAJ14" s="11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11"/>
      <c r="LAZ14" s="11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11"/>
      <c r="LBP14" s="11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11"/>
      <c r="LCF14" s="11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11"/>
      <c r="LCV14" s="11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11"/>
      <c r="LDL14" s="11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11"/>
      <c r="LEB14" s="11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11"/>
      <c r="LER14" s="11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11"/>
      <c r="LFH14" s="11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11"/>
      <c r="LFX14" s="11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11"/>
      <c r="LGN14" s="11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11"/>
      <c r="LHD14" s="11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11"/>
      <c r="LHT14" s="11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11"/>
      <c r="LIJ14" s="11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11"/>
      <c r="LIZ14" s="11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11"/>
      <c r="LJP14" s="11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11"/>
      <c r="LKF14" s="11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11"/>
      <c r="LKV14" s="11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11"/>
      <c r="LLL14" s="11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11"/>
      <c r="LMB14" s="11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11"/>
      <c r="LMR14" s="11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11"/>
      <c r="LNH14" s="11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11"/>
      <c r="LNX14" s="11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11"/>
      <c r="LON14" s="11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11"/>
      <c r="LPD14" s="11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11"/>
      <c r="LPT14" s="11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11"/>
      <c r="LQJ14" s="11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11"/>
      <c r="LQZ14" s="11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11"/>
      <c r="LRP14" s="11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11"/>
      <c r="LSF14" s="11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11"/>
      <c r="LSV14" s="11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11"/>
      <c r="LTL14" s="11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11"/>
      <c r="LUB14" s="11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11"/>
      <c r="LUR14" s="11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11"/>
      <c r="LVH14" s="11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11"/>
      <c r="LVX14" s="11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11"/>
      <c r="LWN14" s="11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11"/>
      <c r="LXD14" s="11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11"/>
      <c r="LXT14" s="11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11"/>
      <c r="LYJ14" s="11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11"/>
      <c r="LYZ14" s="11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11"/>
      <c r="LZP14" s="11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11"/>
      <c r="MAF14" s="11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11"/>
      <c r="MAV14" s="11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11"/>
      <c r="MBL14" s="11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11"/>
      <c r="MCB14" s="11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11"/>
      <c r="MCR14" s="11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11"/>
      <c r="MDH14" s="11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11"/>
      <c r="MDX14" s="11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11"/>
      <c r="MEN14" s="11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11"/>
      <c r="MFD14" s="11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11"/>
      <c r="MFT14" s="11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11"/>
      <c r="MGJ14" s="11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11"/>
      <c r="MGZ14" s="11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11"/>
      <c r="MHP14" s="11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11"/>
      <c r="MIF14" s="11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11"/>
      <c r="MIV14" s="11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11"/>
      <c r="MJL14" s="11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11"/>
      <c r="MKB14" s="11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11"/>
      <c r="MKR14" s="11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11"/>
      <c r="MLH14" s="11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11"/>
      <c r="MLX14" s="11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11"/>
      <c r="MMN14" s="11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11"/>
      <c r="MND14" s="11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11"/>
      <c r="MNT14" s="11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11"/>
      <c r="MOJ14" s="11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11"/>
      <c r="MOZ14" s="11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11"/>
      <c r="MPP14" s="11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11"/>
      <c r="MQF14" s="11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11"/>
      <c r="MQV14" s="11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11"/>
      <c r="MRL14" s="11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11"/>
      <c r="MSB14" s="11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11"/>
      <c r="MSR14" s="11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11"/>
      <c r="MTH14" s="11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11"/>
      <c r="MTX14" s="11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11"/>
      <c r="MUN14" s="11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11"/>
      <c r="MVD14" s="11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11"/>
      <c r="MVT14" s="11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11"/>
      <c r="MWJ14" s="11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11"/>
      <c r="MWZ14" s="11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11"/>
      <c r="MXP14" s="11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11"/>
      <c r="MYF14" s="11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11"/>
      <c r="MYV14" s="11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11"/>
      <c r="MZL14" s="11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11"/>
      <c r="NAB14" s="11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11"/>
      <c r="NAR14" s="11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11"/>
      <c r="NBH14" s="11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11"/>
      <c r="NBX14" s="11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11"/>
      <c r="NCN14" s="11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11"/>
      <c r="NDD14" s="11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11"/>
      <c r="NDT14" s="11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11"/>
      <c r="NEJ14" s="11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11"/>
      <c r="NEZ14" s="11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11"/>
      <c r="NFP14" s="11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11"/>
      <c r="NGF14" s="11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11"/>
      <c r="NGV14" s="11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11"/>
      <c r="NHL14" s="11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11"/>
      <c r="NIB14" s="11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11"/>
      <c r="NIR14" s="11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11"/>
      <c r="NJH14" s="11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11"/>
      <c r="NJX14" s="11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11"/>
      <c r="NKN14" s="11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11"/>
      <c r="NLD14" s="11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11"/>
      <c r="NLT14" s="11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11"/>
      <c r="NMJ14" s="11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11"/>
      <c r="NMZ14" s="11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11"/>
      <c r="NNP14" s="11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11"/>
      <c r="NOF14" s="11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11"/>
      <c r="NOV14" s="11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11"/>
      <c r="NPL14" s="11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11"/>
      <c r="NQB14" s="11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11"/>
      <c r="NQR14" s="11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11"/>
      <c r="NRH14" s="11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11"/>
      <c r="NRX14" s="11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11"/>
      <c r="NSN14" s="11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11"/>
      <c r="NTD14" s="11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11"/>
      <c r="NTT14" s="11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11"/>
      <c r="NUJ14" s="11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11"/>
      <c r="NUZ14" s="11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11"/>
      <c r="NVP14" s="11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11"/>
      <c r="NWF14" s="11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11"/>
      <c r="NWV14" s="11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11"/>
      <c r="NXL14" s="11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11"/>
      <c r="NYB14" s="11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11"/>
      <c r="NYR14" s="11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11"/>
      <c r="NZH14" s="11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11"/>
      <c r="NZX14" s="11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11"/>
      <c r="OAN14" s="11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11"/>
      <c r="OBD14" s="11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11"/>
      <c r="OBT14" s="11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11"/>
      <c r="OCJ14" s="11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11"/>
      <c r="OCZ14" s="11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11"/>
      <c r="ODP14" s="11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11"/>
      <c r="OEF14" s="11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11"/>
      <c r="OEV14" s="11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11"/>
      <c r="OFL14" s="11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11"/>
      <c r="OGB14" s="11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11"/>
      <c r="OGR14" s="11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11"/>
      <c r="OHH14" s="11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11"/>
      <c r="OHX14" s="11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11"/>
      <c r="OIN14" s="11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11"/>
      <c r="OJD14" s="11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11"/>
      <c r="OJT14" s="11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11"/>
      <c r="OKJ14" s="11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11"/>
      <c r="OKZ14" s="11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11"/>
      <c r="OLP14" s="11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11"/>
      <c r="OMF14" s="11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11"/>
      <c r="OMV14" s="11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11"/>
      <c r="ONL14" s="11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11"/>
      <c r="OOB14" s="11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11"/>
      <c r="OOR14" s="11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11"/>
      <c r="OPH14" s="11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11"/>
      <c r="OPX14" s="11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11"/>
      <c r="OQN14" s="11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11"/>
      <c r="ORD14" s="11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11"/>
      <c r="ORT14" s="11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11"/>
      <c r="OSJ14" s="11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11"/>
      <c r="OSZ14" s="11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11"/>
      <c r="OTP14" s="11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11"/>
      <c r="OUF14" s="11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11"/>
      <c r="OUV14" s="11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11"/>
      <c r="OVL14" s="11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11"/>
      <c r="OWB14" s="11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11"/>
      <c r="OWR14" s="11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11"/>
      <c r="OXH14" s="11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11"/>
      <c r="OXX14" s="11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11"/>
      <c r="OYN14" s="11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11"/>
      <c r="OZD14" s="11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11"/>
      <c r="OZT14" s="11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11"/>
      <c r="PAJ14" s="11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11"/>
      <c r="PAZ14" s="11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11"/>
      <c r="PBP14" s="11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11"/>
      <c r="PCF14" s="11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11"/>
      <c r="PCV14" s="11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11"/>
      <c r="PDL14" s="11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11"/>
      <c r="PEB14" s="11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11"/>
      <c r="PER14" s="11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11"/>
      <c r="PFH14" s="11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11"/>
      <c r="PFX14" s="11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11"/>
      <c r="PGN14" s="11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11"/>
      <c r="PHD14" s="11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11"/>
      <c r="PHT14" s="11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11"/>
      <c r="PIJ14" s="11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11"/>
      <c r="PIZ14" s="11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11"/>
      <c r="PJP14" s="11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11"/>
      <c r="PKF14" s="11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11"/>
      <c r="PKV14" s="11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11"/>
      <c r="PLL14" s="11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11"/>
      <c r="PMB14" s="11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11"/>
      <c r="PMR14" s="11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11"/>
      <c r="PNH14" s="11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11"/>
      <c r="PNX14" s="11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11"/>
      <c r="PON14" s="11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11"/>
      <c r="PPD14" s="11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11"/>
      <c r="PPT14" s="11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11"/>
      <c r="PQJ14" s="11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11"/>
      <c r="PQZ14" s="11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11"/>
      <c r="PRP14" s="11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11"/>
      <c r="PSF14" s="11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11"/>
      <c r="PSV14" s="11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11"/>
      <c r="PTL14" s="11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11"/>
      <c r="PUB14" s="11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11"/>
      <c r="PUR14" s="11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11"/>
      <c r="PVH14" s="11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11"/>
      <c r="PVX14" s="11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11"/>
      <c r="PWN14" s="11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11"/>
      <c r="PXD14" s="11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11"/>
      <c r="PXT14" s="11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11"/>
      <c r="PYJ14" s="11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11"/>
      <c r="PYZ14" s="11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11"/>
      <c r="PZP14" s="11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11"/>
      <c r="QAF14" s="11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11"/>
      <c r="QAV14" s="11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11"/>
      <c r="QBL14" s="11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11"/>
      <c r="QCB14" s="11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11"/>
      <c r="QCR14" s="11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11"/>
      <c r="QDH14" s="11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11"/>
      <c r="QDX14" s="11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11"/>
      <c r="QEN14" s="11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11"/>
      <c r="QFD14" s="11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11"/>
      <c r="QFT14" s="11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11"/>
      <c r="QGJ14" s="11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11"/>
      <c r="QGZ14" s="11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11"/>
      <c r="QHP14" s="11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11"/>
      <c r="QIF14" s="11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11"/>
      <c r="QIV14" s="11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11"/>
      <c r="QJL14" s="11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11"/>
      <c r="QKB14" s="11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11"/>
      <c r="QKR14" s="11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11"/>
      <c r="QLH14" s="11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11"/>
      <c r="QLX14" s="11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11"/>
      <c r="QMN14" s="11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11"/>
      <c r="QND14" s="11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11"/>
      <c r="QNT14" s="11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11"/>
      <c r="QOJ14" s="11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11"/>
      <c r="QOZ14" s="11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11"/>
      <c r="QPP14" s="11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11"/>
      <c r="QQF14" s="11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11"/>
      <c r="QQV14" s="11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11"/>
      <c r="QRL14" s="11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11"/>
      <c r="QSB14" s="11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11"/>
      <c r="QSR14" s="11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11"/>
      <c r="QTH14" s="11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11"/>
      <c r="QTX14" s="11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11"/>
      <c r="QUN14" s="11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11"/>
      <c r="QVD14" s="11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11"/>
      <c r="QVT14" s="11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11"/>
      <c r="QWJ14" s="11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11"/>
      <c r="QWZ14" s="11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11"/>
      <c r="QXP14" s="11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11"/>
      <c r="QYF14" s="11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11"/>
      <c r="QYV14" s="11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11"/>
      <c r="QZL14" s="11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11"/>
      <c r="RAB14" s="11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11"/>
      <c r="RAR14" s="11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11"/>
      <c r="RBH14" s="11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11"/>
      <c r="RBX14" s="11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11"/>
      <c r="RCN14" s="11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11"/>
      <c r="RDD14" s="11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11"/>
      <c r="RDT14" s="11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11"/>
      <c r="REJ14" s="11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11"/>
      <c r="REZ14" s="11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11"/>
      <c r="RFP14" s="11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11"/>
      <c r="RGF14" s="11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11"/>
      <c r="RGV14" s="11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11"/>
      <c r="RHL14" s="11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11"/>
      <c r="RIB14" s="11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11"/>
      <c r="RIR14" s="11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11"/>
      <c r="RJH14" s="11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11"/>
      <c r="RJX14" s="11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11"/>
      <c r="RKN14" s="11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11"/>
      <c r="RLD14" s="11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11"/>
      <c r="RLT14" s="11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11"/>
      <c r="RMJ14" s="11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11"/>
      <c r="RMZ14" s="11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11"/>
      <c r="RNP14" s="11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11"/>
      <c r="ROF14" s="11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11"/>
      <c r="ROV14" s="11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11"/>
      <c r="RPL14" s="11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11"/>
      <c r="RQB14" s="11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11"/>
      <c r="RQR14" s="11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11"/>
      <c r="RRH14" s="11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11"/>
      <c r="RRX14" s="11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11"/>
      <c r="RSN14" s="11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11"/>
      <c r="RTD14" s="11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11"/>
      <c r="RTT14" s="11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11"/>
      <c r="RUJ14" s="11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11"/>
      <c r="RUZ14" s="11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11"/>
      <c r="RVP14" s="11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11"/>
      <c r="RWF14" s="11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11"/>
      <c r="RWV14" s="11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11"/>
      <c r="RXL14" s="11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11"/>
      <c r="RYB14" s="11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11"/>
      <c r="RYR14" s="11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11"/>
      <c r="RZH14" s="11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11"/>
      <c r="RZX14" s="11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11"/>
      <c r="SAN14" s="11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11"/>
      <c r="SBD14" s="11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11"/>
      <c r="SBT14" s="11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11"/>
      <c r="SCJ14" s="11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11"/>
      <c r="SCZ14" s="11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11"/>
      <c r="SDP14" s="11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11"/>
      <c r="SEF14" s="11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11"/>
      <c r="SEV14" s="11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11"/>
      <c r="SFL14" s="11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11"/>
      <c r="SGB14" s="11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11"/>
      <c r="SGR14" s="11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11"/>
      <c r="SHH14" s="11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11"/>
      <c r="SHX14" s="11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11"/>
      <c r="SIN14" s="11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11"/>
      <c r="SJD14" s="11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11"/>
      <c r="SJT14" s="11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11"/>
      <c r="SKJ14" s="11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11"/>
      <c r="SKZ14" s="11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11"/>
      <c r="SLP14" s="11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11"/>
      <c r="SMF14" s="11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11"/>
      <c r="SMV14" s="11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11"/>
      <c r="SNL14" s="11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11"/>
      <c r="SOB14" s="11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11"/>
      <c r="SOR14" s="11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11"/>
      <c r="SPH14" s="11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11"/>
      <c r="SPX14" s="11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11"/>
      <c r="SQN14" s="11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11"/>
      <c r="SRD14" s="11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11"/>
      <c r="SRT14" s="11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11"/>
      <c r="SSJ14" s="11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11"/>
      <c r="SSZ14" s="11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11"/>
      <c r="STP14" s="11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11"/>
      <c r="SUF14" s="11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11"/>
      <c r="SUV14" s="11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11"/>
      <c r="SVL14" s="11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11"/>
      <c r="SWB14" s="11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11"/>
      <c r="SWR14" s="11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11"/>
      <c r="SXH14" s="11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11"/>
      <c r="SXX14" s="11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11"/>
      <c r="SYN14" s="11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11"/>
      <c r="SZD14" s="11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11"/>
      <c r="SZT14" s="11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11"/>
      <c r="TAJ14" s="11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11"/>
      <c r="TAZ14" s="11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11"/>
      <c r="TBP14" s="11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11"/>
      <c r="TCF14" s="11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11"/>
      <c r="TCV14" s="11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11"/>
      <c r="TDL14" s="11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11"/>
      <c r="TEB14" s="11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11"/>
      <c r="TER14" s="11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11"/>
      <c r="TFH14" s="11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11"/>
      <c r="TFX14" s="11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11"/>
      <c r="TGN14" s="11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11"/>
      <c r="THD14" s="11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11"/>
      <c r="THT14" s="11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11"/>
      <c r="TIJ14" s="11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11"/>
      <c r="TIZ14" s="11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11"/>
      <c r="TJP14" s="11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11"/>
      <c r="TKF14" s="11"/>
      <c r="TKG14" s="11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11"/>
      <c r="TKV14" s="11"/>
      <c r="TKW14" s="11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11"/>
      <c r="TLL14" s="11"/>
      <c r="TLM14" s="11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11"/>
      <c r="TMB14" s="11"/>
      <c r="TMC14" s="11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11"/>
      <c r="TMR14" s="11"/>
      <c r="TMS14" s="11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11"/>
      <c r="TNH14" s="11"/>
      <c r="TNI14" s="11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11"/>
      <c r="TNX14" s="11"/>
      <c r="TNY14" s="11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11"/>
      <c r="TON14" s="11"/>
      <c r="TOO14" s="11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11"/>
      <c r="TPD14" s="11"/>
      <c r="TPE14" s="11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11"/>
      <c r="TPT14" s="11"/>
      <c r="TPU14" s="11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11"/>
      <c r="TQJ14" s="11"/>
      <c r="TQK14" s="11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11"/>
      <c r="TQZ14" s="11"/>
      <c r="TRA14" s="11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11"/>
      <c r="TRP14" s="11"/>
      <c r="TRQ14" s="11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11"/>
      <c r="TSF14" s="11"/>
      <c r="TSG14" s="11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11"/>
      <c r="TSV14" s="11"/>
      <c r="TSW14" s="11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11"/>
      <c r="TTL14" s="11"/>
      <c r="TTM14" s="11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11"/>
      <c r="TUB14" s="11"/>
      <c r="TUC14" s="11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11"/>
      <c r="TUR14" s="11"/>
      <c r="TUS14" s="11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11"/>
      <c r="TVH14" s="11"/>
      <c r="TVI14" s="11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11"/>
      <c r="TVX14" s="11"/>
      <c r="TVY14" s="11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11"/>
      <c r="TWN14" s="11"/>
      <c r="TWO14" s="11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11"/>
      <c r="TXD14" s="11"/>
      <c r="TXE14" s="11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11"/>
      <c r="TXT14" s="11"/>
      <c r="TXU14" s="11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11"/>
      <c r="TYJ14" s="11"/>
      <c r="TYK14" s="11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11"/>
      <c r="TYZ14" s="11"/>
      <c r="TZA14" s="11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11"/>
      <c r="TZP14" s="11"/>
      <c r="TZQ14" s="11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11"/>
      <c r="UAF14" s="11"/>
      <c r="UAG14" s="11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11"/>
      <c r="UAV14" s="11"/>
      <c r="UAW14" s="11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11"/>
      <c r="UBL14" s="11"/>
      <c r="UBM14" s="11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11"/>
      <c r="UCB14" s="11"/>
      <c r="UCC14" s="11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11"/>
      <c r="UCR14" s="11"/>
      <c r="UCS14" s="11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11"/>
      <c r="UDH14" s="11"/>
      <c r="UDI14" s="11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11"/>
      <c r="UDX14" s="11"/>
      <c r="UDY14" s="11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11"/>
      <c r="UEN14" s="11"/>
      <c r="UEO14" s="11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11"/>
      <c r="UFD14" s="11"/>
      <c r="UFE14" s="11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11"/>
      <c r="UFT14" s="11"/>
      <c r="UFU14" s="11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11"/>
      <c r="UGJ14" s="11"/>
      <c r="UGK14" s="11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11"/>
      <c r="UGZ14" s="11"/>
      <c r="UHA14" s="11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11"/>
      <c r="UHP14" s="11"/>
      <c r="UHQ14" s="11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11"/>
      <c r="UIF14" s="11"/>
      <c r="UIG14" s="11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11"/>
      <c r="UIV14" s="11"/>
      <c r="UIW14" s="11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11"/>
      <c r="UJL14" s="11"/>
      <c r="UJM14" s="11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11"/>
      <c r="UKB14" s="11"/>
      <c r="UKC14" s="11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11"/>
      <c r="UKR14" s="11"/>
      <c r="UKS14" s="11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11"/>
      <c r="ULH14" s="11"/>
      <c r="ULI14" s="11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11"/>
      <c r="ULX14" s="11"/>
      <c r="ULY14" s="11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11"/>
      <c r="UMN14" s="11"/>
      <c r="UMO14" s="11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11"/>
      <c r="UND14" s="11"/>
      <c r="UNE14" s="11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11"/>
      <c r="UNT14" s="11"/>
      <c r="UNU14" s="11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11"/>
      <c r="UOJ14" s="11"/>
      <c r="UOK14" s="11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11"/>
      <c r="UOZ14" s="11"/>
      <c r="UPA14" s="11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11"/>
      <c r="UPP14" s="11"/>
      <c r="UPQ14" s="11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11"/>
      <c r="UQF14" s="11"/>
      <c r="UQG14" s="11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11"/>
      <c r="UQV14" s="11"/>
      <c r="UQW14" s="11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11"/>
      <c r="URL14" s="11"/>
      <c r="URM14" s="11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11"/>
      <c r="USB14" s="11"/>
      <c r="USC14" s="11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11"/>
      <c r="USR14" s="11"/>
      <c r="USS14" s="11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11"/>
      <c r="UTH14" s="11"/>
      <c r="UTI14" s="11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11"/>
      <c r="UTX14" s="11"/>
      <c r="UTY14" s="11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11"/>
      <c r="UUN14" s="11"/>
      <c r="UUO14" s="11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11"/>
      <c r="UVD14" s="11"/>
      <c r="UVE14" s="11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11"/>
      <c r="UVT14" s="11"/>
      <c r="UVU14" s="11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11"/>
      <c r="UWJ14" s="11"/>
      <c r="UWK14" s="11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11"/>
      <c r="UWZ14" s="11"/>
      <c r="UXA14" s="11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11"/>
      <c r="UXP14" s="11"/>
      <c r="UXQ14" s="11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11"/>
      <c r="UYF14" s="11"/>
      <c r="UYG14" s="11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11"/>
      <c r="UYV14" s="11"/>
      <c r="UYW14" s="11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11"/>
      <c r="UZL14" s="11"/>
      <c r="UZM14" s="11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11"/>
      <c r="VAB14" s="11"/>
      <c r="VAC14" s="11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11"/>
      <c r="VAR14" s="11"/>
      <c r="VAS14" s="11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11"/>
      <c r="VBH14" s="11"/>
      <c r="VBI14" s="11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11"/>
      <c r="VBX14" s="11"/>
      <c r="VBY14" s="11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11"/>
      <c r="VCN14" s="11"/>
      <c r="VCO14" s="11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11"/>
      <c r="VDD14" s="11"/>
      <c r="VDE14" s="11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11"/>
      <c r="VDT14" s="11"/>
      <c r="VDU14" s="11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11"/>
      <c r="VEJ14" s="11"/>
      <c r="VEK14" s="11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11"/>
      <c r="VEZ14" s="11"/>
      <c r="VFA14" s="11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11"/>
      <c r="VFP14" s="11"/>
      <c r="VFQ14" s="11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11"/>
      <c r="VGF14" s="11"/>
      <c r="VGG14" s="11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11"/>
      <c r="VGV14" s="11"/>
      <c r="VGW14" s="11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11"/>
      <c r="VHL14" s="11"/>
      <c r="VHM14" s="11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11"/>
      <c r="VIB14" s="11"/>
      <c r="VIC14" s="11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11"/>
      <c r="VIR14" s="11"/>
      <c r="VIS14" s="11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11"/>
      <c r="VJH14" s="11"/>
      <c r="VJI14" s="11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11"/>
      <c r="VJX14" s="11"/>
      <c r="VJY14" s="11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11"/>
      <c r="VKN14" s="11"/>
      <c r="VKO14" s="11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11"/>
      <c r="VLD14" s="11"/>
      <c r="VLE14" s="11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11"/>
      <c r="VLT14" s="11"/>
      <c r="VLU14" s="11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11"/>
      <c r="VMJ14" s="11"/>
      <c r="VMK14" s="11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11"/>
      <c r="VMZ14" s="11"/>
      <c r="VNA14" s="11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11"/>
      <c r="VNP14" s="11"/>
      <c r="VNQ14" s="11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11"/>
      <c r="VOF14" s="11"/>
      <c r="VOG14" s="11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11"/>
      <c r="VOV14" s="11"/>
      <c r="VOW14" s="11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11"/>
      <c r="VPL14" s="11"/>
      <c r="VPM14" s="11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11"/>
      <c r="VQB14" s="11"/>
      <c r="VQC14" s="11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11"/>
      <c r="VQR14" s="11"/>
      <c r="VQS14" s="11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11"/>
      <c r="VRH14" s="11"/>
      <c r="VRI14" s="11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11"/>
      <c r="VRX14" s="11"/>
      <c r="VRY14" s="11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11"/>
      <c r="VSN14" s="11"/>
      <c r="VSO14" s="11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11"/>
      <c r="VTD14" s="11"/>
      <c r="VTE14" s="11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11"/>
      <c r="VTT14" s="11"/>
      <c r="VTU14" s="11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11"/>
      <c r="VUJ14" s="11"/>
      <c r="VUK14" s="11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11"/>
      <c r="VUZ14" s="11"/>
      <c r="VVA14" s="11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11"/>
      <c r="VVP14" s="11"/>
      <c r="VVQ14" s="11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11"/>
      <c r="VWF14" s="11"/>
      <c r="VWG14" s="11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11"/>
      <c r="VWV14" s="11"/>
      <c r="VWW14" s="11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11"/>
      <c r="VXL14" s="11"/>
      <c r="VXM14" s="11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11"/>
      <c r="VYB14" s="11"/>
      <c r="VYC14" s="11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11"/>
      <c r="VYR14" s="11"/>
      <c r="VYS14" s="11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11"/>
      <c r="VZH14" s="11"/>
      <c r="VZI14" s="11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11"/>
      <c r="VZX14" s="11"/>
      <c r="VZY14" s="11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11"/>
      <c r="WAN14" s="11"/>
      <c r="WAO14" s="11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11"/>
      <c r="WBD14" s="11"/>
      <c r="WBE14" s="11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11"/>
      <c r="WBT14" s="11"/>
      <c r="WBU14" s="11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11"/>
      <c r="WCJ14" s="11"/>
      <c r="WCK14" s="11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11"/>
      <c r="WCZ14" s="11"/>
      <c r="WDA14" s="11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11"/>
      <c r="WDP14" s="11"/>
      <c r="WDQ14" s="11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11"/>
      <c r="WEF14" s="11"/>
      <c r="WEG14" s="11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11"/>
      <c r="WEV14" s="11"/>
      <c r="WEW14" s="11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11"/>
      <c r="WFL14" s="11"/>
      <c r="WFM14" s="11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11"/>
      <c r="WGB14" s="11"/>
      <c r="WGC14" s="11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11"/>
      <c r="WGR14" s="11"/>
      <c r="WGS14" s="11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11"/>
      <c r="WHH14" s="11"/>
      <c r="WHI14" s="11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11"/>
      <c r="WHX14" s="11"/>
      <c r="WHY14" s="11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11"/>
      <c r="WIN14" s="11"/>
      <c r="WIO14" s="11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11"/>
      <c r="WJD14" s="11"/>
      <c r="WJE14" s="11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11"/>
      <c r="WJT14" s="11"/>
      <c r="WJU14" s="11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11"/>
      <c r="WKJ14" s="11"/>
      <c r="WKK14" s="11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11"/>
      <c r="WKZ14" s="11"/>
      <c r="WLA14" s="11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11"/>
      <c r="WLP14" s="11"/>
      <c r="WLQ14" s="11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11"/>
      <c r="WMF14" s="11"/>
      <c r="WMG14" s="11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11"/>
      <c r="WMV14" s="11"/>
      <c r="WMW14" s="11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11"/>
      <c r="WNL14" s="11"/>
      <c r="WNM14" s="11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11"/>
      <c r="WOB14" s="11"/>
      <c r="WOC14" s="11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11"/>
      <c r="WOR14" s="11"/>
      <c r="WOS14" s="11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11"/>
      <c r="WPH14" s="11"/>
      <c r="WPI14" s="11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11"/>
      <c r="WPX14" s="11"/>
      <c r="WPY14" s="11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11"/>
      <c r="WQN14" s="11"/>
      <c r="WQO14" s="11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11"/>
      <c r="WRD14" s="11"/>
      <c r="WRE14" s="11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11"/>
      <c r="WRT14" s="11"/>
      <c r="WRU14" s="11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11"/>
      <c r="WSJ14" s="11"/>
      <c r="WSK14" s="11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11"/>
      <c r="WSZ14" s="11"/>
      <c r="WTA14" s="11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11"/>
      <c r="WTP14" s="11"/>
      <c r="WTQ14" s="11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11"/>
      <c r="WUF14" s="11"/>
      <c r="WUG14" s="11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11"/>
      <c r="WUV14" s="11"/>
      <c r="WUW14" s="11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11"/>
      <c r="WVL14" s="11"/>
      <c r="WVM14" s="11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11"/>
      <c r="WWA14" s="11"/>
      <c r="WWB14" s="11"/>
      <c r="WWC14" s="11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11"/>
      <c r="WWQ14" s="11"/>
      <c r="WWR14" s="11"/>
      <c r="WWS14" s="11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11"/>
      <c r="WXG14" s="11"/>
      <c r="WXH14" s="11"/>
      <c r="WXI14" s="11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11"/>
      <c r="WXW14" s="11"/>
      <c r="WXX14" s="11"/>
      <c r="WXY14" s="11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11"/>
      <c r="WYM14" s="11"/>
      <c r="WYN14" s="11"/>
      <c r="WYO14" s="11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11"/>
      <c r="WZC14" s="11"/>
      <c r="WZD14" s="11"/>
      <c r="WZE14" s="11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11"/>
      <c r="WZS14" s="11"/>
      <c r="WZT14" s="11"/>
      <c r="WZU14" s="11"/>
      <c r="WZV14" s="11"/>
      <c r="WZW14" s="11"/>
      <c r="WZX14" s="11"/>
      <c r="WZY14" s="11"/>
      <c r="WZZ14" s="11"/>
      <c r="XAA14" s="11"/>
      <c r="XAB14" s="11"/>
      <c r="XAC14" s="11"/>
      <c r="XAD14" s="11"/>
      <c r="XAE14" s="11"/>
      <c r="XAF14" s="11"/>
      <c r="XAG14" s="11"/>
      <c r="XAH14" s="11"/>
      <c r="XAI14" s="11"/>
      <c r="XAJ14" s="11"/>
      <c r="XAK14" s="11"/>
      <c r="XAL14" s="11"/>
      <c r="XAM14" s="11"/>
      <c r="XAN14" s="11"/>
      <c r="XAO14" s="11"/>
      <c r="XAP14" s="11"/>
      <c r="XAQ14" s="11"/>
      <c r="XAR14" s="11"/>
      <c r="XAS14" s="11"/>
      <c r="XAT14" s="11"/>
      <c r="XAU14" s="11"/>
      <c r="XAV14" s="11"/>
      <c r="XAW14" s="11"/>
      <c r="XAX14" s="11"/>
      <c r="XAY14" s="11"/>
      <c r="XAZ14" s="11"/>
      <c r="XBA14" s="11"/>
      <c r="XBB14" s="11"/>
      <c r="XBC14" s="11"/>
      <c r="XBD14" s="11"/>
      <c r="XBE14" s="11"/>
      <c r="XBF14" s="11"/>
      <c r="XBG14" s="11"/>
      <c r="XBH14" s="11"/>
      <c r="XBI14" s="11"/>
      <c r="XBJ14" s="11"/>
      <c r="XBK14" s="11"/>
      <c r="XBL14" s="11"/>
      <c r="XBM14" s="11"/>
      <c r="XBN14" s="11"/>
      <c r="XBO14" s="11"/>
      <c r="XBP14" s="11"/>
      <c r="XBQ14" s="11"/>
      <c r="XBR14" s="11"/>
      <c r="XBS14" s="11"/>
      <c r="XBT14" s="11"/>
      <c r="XBU14" s="11"/>
      <c r="XBV14" s="11"/>
      <c r="XBW14" s="11"/>
      <c r="XBX14" s="11"/>
      <c r="XBY14" s="11"/>
      <c r="XBZ14" s="11"/>
      <c r="XCA14" s="11"/>
      <c r="XCB14" s="11"/>
      <c r="XCC14" s="11"/>
      <c r="XCD14" s="11"/>
      <c r="XCE14" s="11"/>
      <c r="XCF14" s="11"/>
      <c r="XCG14" s="11"/>
      <c r="XCH14" s="11"/>
      <c r="XCI14" s="11"/>
      <c r="XCJ14" s="11"/>
      <c r="XCK14" s="11"/>
      <c r="XCL14" s="11"/>
      <c r="XCM14" s="11"/>
      <c r="XCN14" s="11"/>
      <c r="XCO14" s="11"/>
      <c r="XCP14" s="11"/>
      <c r="XCQ14" s="11"/>
      <c r="XCR14" s="11"/>
      <c r="XCS14" s="11"/>
      <c r="XCT14" s="11"/>
      <c r="XCU14" s="11"/>
      <c r="XCV14" s="11"/>
      <c r="XCW14" s="11"/>
      <c r="XCX14" s="11"/>
      <c r="XCY14" s="11"/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  <c r="XDJ14" s="11"/>
      <c r="XDK14" s="11"/>
      <c r="XDL14" s="11"/>
      <c r="XDM14" s="11"/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11"/>
      <c r="XEA14" s="11"/>
      <c r="XEB14" s="11"/>
      <c r="XEC14" s="11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  <c r="XEN14" s="11"/>
      <c r="XEO14" s="11"/>
      <c r="XEP14" s="11"/>
      <c r="XEQ14" s="11"/>
      <c r="XER14" s="11"/>
      <c r="XES14" s="11"/>
      <c r="XET14" s="11"/>
      <c r="XEU14" s="11"/>
      <c r="XEV14" s="11"/>
      <c r="XEW14" s="11"/>
      <c r="XEX14" s="11"/>
      <c r="XEY14" s="11"/>
      <c r="XEZ14" s="11"/>
      <c r="XFA14" s="11"/>
      <c r="XFB14" s="11"/>
      <c r="XFC14" s="11"/>
      <c r="XFD14" s="11"/>
    </row>
    <row r="15" spans="1:16384" s="27" customFormat="1" ht="15.75" x14ac:dyDescent="0.25">
      <c r="A15" s="150">
        <v>23</v>
      </c>
      <c r="B15" s="150">
        <v>28</v>
      </c>
      <c r="C15" s="128" t="s">
        <v>1</v>
      </c>
      <c r="D15" s="128"/>
      <c r="E15" s="92" t="s">
        <v>176</v>
      </c>
      <c r="F15" s="92" t="s">
        <v>176</v>
      </c>
      <c r="G15" s="124"/>
      <c r="H15" s="124"/>
      <c r="I15" s="124">
        <v>1</v>
      </c>
      <c r="J15" s="124"/>
      <c r="K15" s="124"/>
      <c r="L15" s="124"/>
      <c r="M15" s="124"/>
      <c r="N15" s="124"/>
      <c r="O15" s="124"/>
      <c r="P15" s="185">
        <f>(I15*450)+(J15*450)+(K15*450)+(L15*80)+(M15*100)+(N15*150)+(O15*280)</f>
        <v>450</v>
      </c>
      <c r="Q15" s="182">
        <v>450</v>
      </c>
      <c r="R15" s="185">
        <f t="shared" si="1"/>
        <v>0</v>
      </c>
    </row>
    <row r="16" spans="1:16384" s="27" customFormat="1" ht="15.75" x14ac:dyDescent="0.25">
      <c r="A16" s="199"/>
      <c r="B16" s="200"/>
      <c r="C16" s="201"/>
      <c r="D16" s="202"/>
      <c r="E16" s="202"/>
      <c r="F16" s="200"/>
      <c r="G16" s="201"/>
      <c r="H16" s="201"/>
      <c r="I16" s="203"/>
      <c r="J16" s="203"/>
      <c r="K16" s="204"/>
      <c r="L16" s="203"/>
      <c r="M16" s="203"/>
      <c r="N16" s="203"/>
      <c r="O16" s="203"/>
      <c r="P16" s="185">
        <f>(I16*450)+(J16*450)+(K16*450)+(L16*80)+(M16*100)+(N16*150)+(O16*280)</f>
        <v>0</v>
      </c>
      <c r="Q16" s="182"/>
      <c r="R16" s="185">
        <f>P16-Q16</f>
        <v>0</v>
      </c>
    </row>
    <row r="17" spans="1:18" s="27" customFormat="1" ht="15.75" x14ac:dyDescent="0.25">
      <c r="A17" s="199"/>
      <c r="B17" s="200"/>
      <c r="C17" s="201"/>
      <c r="D17" s="202"/>
      <c r="E17" s="202"/>
      <c r="F17" s="200"/>
      <c r="G17" s="201"/>
      <c r="H17" s="201"/>
      <c r="I17" s="205"/>
      <c r="J17" s="205"/>
      <c r="K17" s="205"/>
      <c r="L17" s="205"/>
      <c r="M17" s="205"/>
      <c r="N17" s="205"/>
      <c r="O17" s="205"/>
      <c r="P17" s="185">
        <f>(I17*450)+(J17*450)+(K17*450)+(L17*80)+(M17*100)+(N17*150)+(O17*280)</f>
        <v>0</v>
      </c>
      <c r="Q17" s="182"/>
      <c r="R17" s="185">
        <f>P17-Q17</f>
        <v>0</v>
      </c>
    </row>
    <row r="18" spans="1:18" s="27" customFormat="1" ht="15.75" x14ac:dyDescent="0.25">
      <c r="A18" s="199"/>
      <c r="B18" s="140"/>
      <c r="C18" s="141"/>
      <c r="D18" s="142"/>
      <c r="E18" s="142"/>
      <c r="F18" s="143"/>
      <c r="G18" s="143"/>
      <c r="H18" s="141"/>
      <c r="I18" s="194">
        <f>SUM(I7:I17)</f>
        <v>9</v>
      </c>
      <c r="J18" s="194">
        <f t="shared" ref="J18:R18" si="2">SUM(J7:J17)</f>
        <v>3</v>
      </c>
      <c r="K18" s="194">
        <f t="shared" si="2"/>
        <v>0</v>
      </c>
      <c r="L18" s="194">
        <f t="shared" si="2"/>
        <v>0</v>
      </c>
      <c r="M18" s="194">
        <f t="shared" si="2"/>
        <v>0</v>
      </c>
      <c r="N18" s="194">
        <f t="shared" si="2"/>
        <v>0</v>
      </c>
      <c r="O18" s="194">
        <f t="shared" si="2"/>
        <v>1</v>
      </c>
      <c r="P18" s="195">
        <f t="shared" si="2"/>
        <v>5680</v>
      </c>
      <c r="Q18" s="195">
        <f t="shared" si="2"/>
        <v>5680</v>
      </c>
      <c r="R18" s="195">
        <f t="shared" si="2"/>
        <v>0</v>
      </c>
    </row>
    <row r="19" spans="1:18" s="27" customFormat="1" ht="15.75" x14ac:dyDescent="0.25">
      <c r="A19" s="136"/>
      <c r="B19" s="176"/>
      <c r="C19" s="177"/>
      <c r="D19" s="137"/>
      <c r="E19" s="137"/>
      <c r="F19" s="176"/>
      <c r="G19" s="177"/>
      <c r="H19" s="177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8" s="27" customFormat="1" ht="15.75" x14ac:dyDescent="0.25">
      <c r="A20" s="31"/>
      <c r="B20" s="28"/>
      <c r="C20" s="26"/>
      <c r="P20" s="160"/>
      <c r="Q20" s="26"/>
    </row>
    <row r="21" spans="1:18" s="27" customFormat="1" ht="23.25" x14ac:dyDescent="0.25">
      <c r="A21" s="368" t="s">
        <v>545</v>
      </c>
      <c r="B21" s="369"/>
      <c r="C21" s="370"/>
      <c r="D21" s="371" t="s">
        <v>23</v>
      </c>
      <c r="E21" s="360"/>
      <c r="F21" s="36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7" customFormat="1" ht="15.75" x14ac:dyDescent="0.25">
      <c r="A22" s="365" t="s">
        <v>2</v>
      </c>
      <c r="B22" s="362" t="s">
        <v>11</v>
      </c>
      <c r="C22" s="362" t="s">
        <v>17</v>
      </c>
      <c r="D22" s="362" t="s">
        <v>396</v>
      </c>
      <c r="E22" s="362" t="s">
        <v>8</v>
      </c>
      <c r="F22" s="362" t="s">
        <v>16</v>
      </c>
      <c r="G22" s="362"/>
      <c r="H22" s="362" t="s">
        <v>18</v>
      </c>
      <c r="I22" s="336" t="s">
        <v>76</v>
      </c>
      <c r="J22" s="337"/>
      <c r="K22" s="338" t="s">
        <v>96</v>
      </c>
      <c r="L22" s="339"/>
      <c r="M22" s="339"/>
      <c r="N22" s="340"/>
      <c r="O22" s="158"/>
      <c r="P22" s="347" t="s">
        <v>86</v>
      </c>
      <c r="Q22" s="345"/>
      <c r="R22" s="346"/>
    </row>
    <row r="23" spans="1:18" s="27" customFormat="1" ht="15.75" x14ac:dyDescent="0.25">
      <c r="A23" s="366"/>
      <c r="B23" s="363"/>
      <c r="C23" s="363"/>
      <c r="D23" s="363"/>
      <c r="E23" s="363"/>
      <c r="F23" s="363"/>
      <c r="G23" s="363"/>
      <c r="H23" s="363"/>
      <c r="I23" s="117" t="s">
        <v>77</v>
      </c>
      <c r="J23" s="40" t="s">
        <v>78</v>
      </c>
      <c r="K23" s="40" t="s">
        <v>79</v>
      </c>
      <c r="L23" s="72" t="s">
        <v>80</v>
      </c>
      <c r="M23" s="40" t="s">
        <v>81</v>
      </c>
      <c r="N23" s="40" t="s">
        <v>82</v>
      </c>
      <c r="O23" s="159" t="s">
        <v>83</v>
      </c>
      <c r="P23" s="41" t="s">
        <v>87</v>
      </c>
      <c r="Q23" s="41" t="s">
        <v>88</v>
      </c>
      <c r="R23" s="41" t="s">
        <v>120</v>
      </c>
    </row>
    <row r="24" spans="1:18" s="27" customFormat="1" ht="15.75" x14ac:dyDescent="0.25">
      <c r="A24" s="367"/>
      <c r="B24" s="364"/>
      <c r="C24" s="364"/>
      <c r="D24" s="364"/>
      <c r="E24" s="364"/>
      <c r="F24" s="364"/>
      <c r="G24" s="364"/>
      <c r="H24" s="364"/>
      <c r="I24" s="154">
        <f t="shared" ref="I24:O24" si="3">I29</f>
        <v>1</v>
      </c>
      <c r="J24" s="172">
        <f t="shared" si="3"/>
        <v>1</v>
      </c>
      <c r="K24" s="150">
        <f t="shared" si="3"/>
        <v>0</v>
      </c>
      <c r="L24" s="150">
        <f t="shared" si="3"/>
        <v>0</v>
      </c>
      <c r="M24" s="150">
        <f t="shared" si="3"/>
        <v>0</v>
      </c>
      <c r="N24" s="150">
        <f t="shared" si="3"/>
        <v>0</v>
      </c>
      <c r="O24" s="173">
        <f t="shared" si="3"/>
        <v>0</v>
      </c>
      <c r="P24" s="183">
        <f>P29</f>
        <v>900</v>
      </c>
      <c r="Q24" s="183"/>
      <c r="R24" s="183">
        <f>R29</f>
        <v>0</v>
      </c>
    </row>
    <row r="25" spans="1:18" s="27" customFormat="1" ht="15.75" x14ac:dyDescent="0.25">
      <c r="A25" s="150">
        <v>24</v>
      </c>
      <c r="B25" s="150">
        <v>46</v>
      </c>
      <c r="C25" s="128" t="s">
        <v>6</v>
      </c>
      <c r="D25" s="128"/>
      <c r="E25" s="121" t="s">
        <v>180</v>
      </c>
      <c r="F25" s="121" t="s">
        <v>181</v>
      </c>
      <c r="G25" s="124"/>
      <c r="H25" s="124" t="s">
        <v>182</v>
      </c>
      <c r="I25" s="124">
        <v>1</v>
      </c>
      <c r="J25" s="124">
        <v>1</v>
      </c>
      <c r="K25" s="124"/>
      <c r="L25" s="124"/>
      <c r="M25" s="124"/>
      <c r="N25" s="124"/>
      <c r="O25" s="124"/>
      <c r="P25" s="180">
        <f>(I25*450)+(J25*450)+(K25*450)+(L25*80)+(M25*100)+(N25*150)+(O25*280)</f>
        <v>900</v>
      </c>
      <c r="Q25" s="182">
        <v>900</v>
      </c>
      <c r="R25" s="180">
        <f>P25-Q25</f>
        <v>0</v>
      </c>
    </row>
    <row r="26" spans="1:18" s="27" customFormat="1" ht="15.75" x14ac:dyDescent="0.25">
      <c r="A26" s="144"/>
      <c r="B26" s="211"/>
      <c r="C26" s="212"/>
      <c r="D26" s="212"/>
      <c r="E26" s="213"/>
      <c r="F26" s="213"/>
      <c r="G26" s="214"/>
      <c r="H26" s="214"/>
      <c r="I26" s="214"/>
      <c r="J26" s="214"/>
      <c r="K26" s="215"/>
      <c r="L26" s="214"/>
      <c r="M26" s="214"/>
      <c r="N26" s="214"/>
      <c r="O26" s="216"/>
      <c r="P26" s="217">
        <f>(I26*450)+(J26*450)+(K26*450)+(L26*80)+(M26*100)+(N26*150)+(O26*280)</f>
        <v>0</v>
      </c>
      <c r="Q26" s="218"/>
      <c r="R26" s="217">
        <f>P26-Q26</f>
        <v>0</v>
      </c>
    </row>
    <row r="27" spans="1:18" s="27" customFormat="1" ht="15.75" x14ac:dyDescent="0.25">
      <c r="A27" s="146"/>
      <c r="B27" s="145"/>
      <c r="C27" s="149"/>
      <c r="D27" s="148"/>
      <c r="E27" s="148"/>
      <c r="F27" s="147"/>
      <c r="G27" s="149"/>
      <c r="H27" s="149"/>
      <c r="I27" s="165"/>
      <c r="J27" s="165"/>
      <c r="K27" s="170"/>
      <c r="L27" s="165"/>
      <c r="M27" s="165"/>
      <c r="N27" s="165"/>
      <c r="O27" s="166"/>
      <c r="P27" s="185">
        <f>(I27*450)+(J27*450)+(K27*450)+(L27*80)+(M27*100)+(N27*150)+(O27*280)</f>
        <v>0</v>
      </c>
      <c r="Q27" s="182"/>
      <c r="R27" s="185">
        <f>P27-Q27</f>
        <v>0</v>
      </c>
    </row>
    <row r="28" spans="1:18" s="27" customFormat="1" ht="16.5" thickBot="1" x14ac:dyDescent="0.3">
      <c r="A28" s="146"/>
      <c r="B28" s="145"/>
      <c r="C28" s="149"/>
      <c r="D28" s="148"/>
      <c r="E28" s="148"/>
      <c r="F28" s="147"/>
      <c r="G28" s="149"/>
      <c r="H28" s="149"/>
      <c r="I28" s="169"/>
      <c r="J28" s="169"/>
      <c r="K28" s="169"/>
      <c r="L28" s="169"/>
      <c r="M28" s="169"/>
      <c r="N28" s="169"/>
      <c r="O28" s="175"/>
      <c r="P28" s="185">
        <f>(I28*450)+(J28*450)+(K28*450)+(L28*80)+(M28*100)+(N28*150)+(O28*280)</f>
        <v>0</v>
      </c>
      <c r="Q28" s="182"/>
      <c r="R28" s="185">
        <f>P28-Q28</f>
        <v>0</v>
      </c>
    </row>
    <row r="29" spans="1:18" s="27" customFormat="1" ht="15.75" x14ac:dyDescent="0.25">
      <c r="A29" s="146"/>
      <c r="B29" s="140"/>
      <c r="C29" s="141"/>
      <c r="D29" s="142"/>
      <c r="E29" s="142"/>
      <c r="F29" s="143"/>
      <c r="G29" s="143"/>
      <c r="H29" s="141"/>
      <c r="I29" s="167">
        <f>SUM(I25:I28)</f>
        <v>1</v>
      </c>
      <c r="J29" s="167">
        <f t="shared" ref="J29:R29" si="4">SUM(J25:J28)</f>
        <v>1</v>
      </c>
      <c r="K29" s="167">
        <f t="shared" si="4"/>
        <v>0</v>
      </c>
      <c r="L29" s="167">
        <f t="shared" si="4"/>
        <v>0</v>
      </c>
      <c r="M29" s="167">
        <f t="shared" si="4"/>
        <v>0</v>
      </c>
      <c r="N29" s="167">
        <f t="shared" si="4"/>
        <v>0</v>
      </c>
      <c r="O29" s="168">
        <f t="shared" si="4"/>
        <v>0</v>
      </c>
      <c r="P29" s="187">
        <f t="shared" si="4"/>
        <v>900</v>
      </c>
      <c r="Q29" s="187">
        <f t="shared" si="4"/>
        <v>900</v>
      </c>
      <c r="R29" s="187">
        <f t="shared" si="4"/>
        <v>0</v>
      </c>
    </row>
    <row r="30" spans="1:18" s="27" customFormat="1" ht="15.75" x14ac:dyDescent="0.25">
      <c r="A30" s="132"/>
      <c r="B30" s="132"/>
      <c r="C30" s="26"/>
      <c r="P30" s="160"/>
      <c r="Q30" s="26"/>
    </row>
    <row r="31" spans="1:18" s="27" customFormat="1" ht="15.75" x14ac:dyDescent="0.25">
      <c r="A31" s="33"/>
      <c r="B31" s="34"/>
      <c r="C31" s="26"/>
    </row>
    <row r="32" spans="1:18" s="27" customFormat="1" ht="23.25" x14ac:dyDescent="0.25">
      <c r="A32" s="368" t="s">
        <v>41</v>
      </c>
      <c r="B32" s="369"/>
      <c r="C32" s="370"/>
      <c r="D32" s="371" t="s">
        <v>23</v>
      </c>
      <c r="E32" s="360"/>
      <c r="F32" s="36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7" customFormat="1" ht="15.75" x14ac:dyDescent="0.25">
      <c r="A33" s="365" t="s">
        <v>2</v>
      </c>
      <c r="B33" s="362" t="s">
        <v>11</v>
      </c>
      <c r="C33" s="362" t="s">
        <v>17</v>
      </c>
      <c r="D33" s="362" t="s">
        <v>396</v>
      </c>
      <c r="E33" s="362" t="s">
        <v>8</v>
      </c>
      <c r="F33" s="362" t="s">
        <v>16</v>
      </c>
      <c r="G33" s="362"/>
      <c r="H33" s="362" t="s">
        <v>18</v>
      </c>
      <c r="I33" s="336" t="s">
        <v>76</v>
      </c>
      <c r="J33" s="337"/>
      <c r="K33" s="338" t="s">
        <v>96</v>
      </c>
      <c r="L33" s="339"/>
      <c r="M33" s="339"/>
      <c r="N33" s="340"/>
      <c r="O33" s="158"/>
      <c r="P33" s="347" t="s">
        <v>86</v>
      </c>
      <c r="Q33" s="345"/>
      <c r="R33" s="346"/>
    </row>
    <row r="34" spans="1:18" s="27" customFormat="1" ht="15.75" x14ac:dyDescent="0.25">
      <c r="A34" s="366"/>
      <c r="B34" s="363"/>
      <c r="C34" s="363"/>
      <c r="D34" s="363"/>
      <c r="E34" s="363"/>
      <c r="F34" s="363"/>
      <c r="G34" s="363"/>
      <c r="H34" s="363"/>
      <c r="I34" s="117" t="s">
        <v>77</v>
      </c>
      <c r="J34" s="40" t="s">
        <v>78</v>
      </c>
      <c r="K34" s="40" t="s">
        <v>79</v>
      </c>
      <c r="L34" s="72" t="s">
        <v>80</v>
      </c>
      <c r="M34" s="40" t="s">
        <v>81</v>
      </c>
      <c r="N34" s="40" t="s">
        <v>82</v>
      </c>
      <c r="O34" s="159" t="s">
        <v>83</v>
      </c>
      <c r="P34" s="41" t="s">
        <v>87</v>
      </c>
      <c r="Q34" s="41" t="s">
        <v>88</v>
      </c>
      <c r="R34" s="41" t="s">
        <v>120</v>
      </c>
    </row>
    <row r="35" spans="1:18" s="27" customFormat="1" ht="15.75" x14ac:dyDescent="0.25">
      <c r="A35" s="367"/>
      <c r="B35" s="364"/>
      <c r="C35" s="364"/>
      <c r="D35" s="364"/>
      <c r="E35" s="364"/>
      <c r="F35" s="364"/>
      <c r="G35" s="364"/>
      <c r="H35" s="364"/>
      <c r="I35" s="154">
        <f t="shared" ref="I35:O35" si="5">I40</f>
        <v>0</v>
      </c>
      <c r="J35" s="172">
        <f t="shared" si="5"/>
        <v>0</v>
      </c>
      <c r="K35" s="150">
        <f t="shared" si="5"/>
        <v>0</v>
      </c>
      <c r="L35" s="150">
        <f t="shared" si="5"/>
        <v>0</v>
      </c>
      <c r="M35" s="150">
        <f t="shared" si="5"/>
        <v>0</v>
      </c>
      <c r="N35" s="150">
        <f t="shared" si="5"/>
        <v>0</v>
      </c>
      <c r="O35" s="173">
        <f t="shared" si="5"/>
        <v>0</v>
      </c>
      <c r="P35" s="183">
        <f>P40</f>
        <v>0</v>
      </c>
      <c r="Q35" s="183"/>
      <c r="R35" s="183">
        <f>R40</f>
        <v>0</v>
      </c>
    </row>
    <row r="36" spans="1:18" s="27" customFormat="1" ht="15.75" x14ac:dyDescent="0.25">
      <c r="A36" s="144"/>
      <c r="B36" s="150"/>
      <c r="C36" s="128"/>
      <c r="D36" s="128"/>
      <c r="E36" s="128"/>
      <c r="F36" s="128"/>
      <c r="G36" s="124"/>
      <c r="H36" s="124"/>
      <c r="I36" s="124"/>
      <c r="J36" s="124"/>
      <c r="K36" s="171"/>
      <c r="L36" s="124"/>
      <c r="M36" s="124"/>
      <c r="N36" s="124"/>
      <c r="O36" s="174"/>
      <c r="P36" s="185">
        <f>(I36*450)+(J36*450)+(K36*450)+(L36*80)+(M36*100)+(N36*150)+(O36*280)</f>
        <v>0</v>
      </c>
      <c r="Q36" s="186"/>
      <c r="R36" s="185">
        <f>P36-Q36</f>
        <v>0</v>
      </c>
    </row>
    <row r="37" spans="1:18" s="27" customFormat="1" ht="15.75" x14ac:dyDescent="0.25">
      <c r="A37" s="146"/>
      <c r="B37" s="150"/>
      <c r="C37" s="128"/>
      <c r="D37" s="128"/>
      <c r="E37" s="118"/>
      <c r="F37" s="118"/>
      <c r="G37" s="124"/>
      <c r="H37" s="124"/>
      <c r="I37" s="124"/>
      <c r="J37" s="124"/>
      <c r="K37" s="171"/>
      <c r="L37" s="124"/>
      <c r="M37" s="124"/>
      <c r="N37" s="124"/>
      <c r="O37" s="174"/>
      <c r="P37" s="185">
        <f>(I37*450)+(J37*450)+(K37*450)+(L37*80)+(M37*100)+(N37*150)+(O37*280)</f>
        <v>0</v>
      </c>
      <c r="Q37" s="182"/>
      <c r="R37" s="185">
        <f>P37-Q37</f>
        <v>0</v>
      </c>
    </row>
    <row r="38" spans="1:18" s="27" customFormat="1" ht="15.75" x14ac:dyDescent="0.25">
      <c r="A38" s="146"/>
      <c r="B38" s="145"/>
      <c r="C38" s="149"/>
      <c r="D38" s="148"/>
      <c r="E38" s="148"/>
      <c r="F38" s="147"/>
      <c r="G38" s="149"/>
      <c r="H38" s="149"/>
      <c r="I38" s="165"/>
      <c r="J38" s="165"/>
      <c r="K38" s="170"/>
      <c r="L38" s="165"/>
      <c r="M38" s="165"/>
      <c r="N38" s="165"/>
      <c r="O38" s="166"/>
      <c r="P38" s="185">
        <f>(I38*450)+(J38*450)+(K38*450)+(L38*80)+(M38*100)+(N38*150)+(O38*280)</f>
        <v>0</v>
      </c>
      <c r="Q38" s="182"/>
      <c r="R38" s="185">
        <f>P38-Q38</f>
        <v>0</v>
      </c>
    </row>
    <row r="39" spans="1:18" s="27" customFormat="1" ht="16.5" thickBot="1" x14ac:dyDescent="0.3">
      <c r="A39" s="146"/>
      <c r="B39" s="145"/>
      <c r="C39" s="149"/>
      <c r="D39" s="148"/>
      <c r="E39" s="148"/>
      <c r="F39" s="147"/>
      <c r="G39" s="149"/>
      <c r="H39" s="149"/>
      <c r="I39" s="169"/>
      <c r="J39" s="169"/>
      <c r="K39" s="169"/>
      <c r="L39" s="169"/>
      <c r="M39" s="169"/>
      <c r="N39" s="169"/>
      <c r="O39" s="175"/>
      <c r="P39" s="185">
        <f>(I39*450)+(J39*450)+(K39*450)+(L39*80)+(M39*100)+(N39*150)+(O39*280)</f>
        <v>0</v>
      </c>
      <c r="Q39" s="182"/>
      <c r="R39" s="185">
        <f>P39-Q39</f>
        <v>0</v>
      </c>
    </row>
    <row r="40" spans="1:18" s="27" customFormat="1" ht="15.75" x14ac:dyDescent="0.25">
      <c r="A40" s="146"/>
      <c r="B40" s="140"/>
      <c r="C40" s="141"/>
      <c r="D40" s="142"/>
      <c r="E40" s="142"/>
      <c r="F40" s="143"/>
      <c r="G40" s="143"/>
      <c r="H40" s="141"/>
      <c r="I40" s="167">
        <f>SUM(I36:I39)</f>
        <v>0</v>
      </c>
      <c r="J40" s="167">
        <f t="shared" ref="J40:R40" si="6">SUM(J36:J39)</f>
        <v>0</v>
      </c>
      <c r="K40" s="167">
        <f t="shared" si="6"/>
        <v>0</v>
      </c>
      <c r="L40" s="167">
        <f t="shared" si="6"/>
        <v>0</v>
      </c>
      <c r="M40" s="167">
        <f t="shared" si="6"/>
        <v>0</v>
      </c>
      <c r="N40" s="167">
        <f t="shared" si="6"/>
        <v>0</v>
      </c>
      <c r="O40" s="168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</row>
    <row r="41" spans="1:18" s="27" customFormat="1" ht="15.75" x14ac:dyDescent="0.25">
      <c r="A41" s="29"/>
      <c r="B41" s="30"/>
      <c r="C41" s="26"/>
      <c r="P41" s="26"/>
      <c r="Q41" s="26"/>
    </row>
    <row r="42" spans="1:18" s="27" customFormat="1" ht="15.75" x14ac:dyDescent="0.25">
      <c r="A42" s="29"/>
      <c r="B42" s="30"/>
      <c r="C42" s="26"/>
    </row>
    <row r="43" spans="1:18" s="27" customFormat="1" ht="15.75" x14ac:dyDescent="0.25">
      <c r="A43" s="29"/>
      <c r="B43" s="30"/>
      <c r="C43" s="26"/>
    </row>
    <row r="44" spans="1:18" s="27" customFormat="1" ht="23.25" x14ac:dyDescent="0.25">
      <c r="A44" s="368" t="s">
        <v>546</v>
      </c>
      <c r="B44" s="369"/>
      <c r="C44" s="370"/>
      <c r="D44" s="371" t="s">
        <v>23</v>
      </c>
      <c r="E44" s="360"/>
      <c r="F44" s="36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27" customFormat="1" ht="15.75" x14ac:dyDescent="0.25">
      <c r="A45" s="365" t="s">
        <v>2</v>
      </c>
      <c r="B45" s="362" t="s">
        <v>11</v>
      </c>
      <c r="C45" s="362" t="s">
        <v>17</v>
      </c>
      <c r="D45" s="362" t="s">
        <v>396</v>
      </c>
      <c r="E45" s="362" t="s">
        <v>8</v>
      </c>
      <c r="F45" s="362" t="s">
        <v>16</v>
      </c>
      <c r="G45" s="362"/>
      <c r="H45" s="362" t="s">
        <v>18</v>
      </c>
      <c r="I45" s="336" t="s">
        <v>76</v>
      </c>
      <c r="J45" s="337"/>
      <c r="K45" s="338" t="s">
        <v>96</v>
      </c>
      <c r="L45" s="339"/>
      <c r="M45" s="339"/>
      <c r="N45" s="340"/>
      <c r="O45" s="158"/>
      <c r="P45" s="347" t="s">
        <v>86</v>
      </c>
      <c r="Q45" s="345"/>
      <c r="R45" s="346"/>
    </row>
    <row r="46" spans="1:18" s="27" customFormat="1" ht="15.75" x14ac:dyDescent="0.25">
      <c r="A46" s="366"/>
      <c r="B46" s="363"/>
      <c r="C46" s="363"/>
      <c r="D46" s="363"/>
      <c r="E46" s="363"/>
      <c r="F46" s="363"/>
      <c r="G46" s="363"/>
      <c r="H46" s="363"/>
      <c r="I46" s="117" t="s">
        <v>77</v>
      </c>
      <c r="J46" s="40" t="s">
        <v>78</v>
      </c>
      <c r="K46" s="40" t="s">
        <v>79</v>
      </c>
      <c r="L46" s="72" t="s">
        <v>80</v>
      </c>
      <c r="M46" s="40" t="s">
        <v>81</v>
      </c>
      <c r="N46" s="40" t="s">
        <v>82</v>
      </c>
      <c r="O46" s="159" t="s">
        <v>83</v>
      </c>
      <c r="P46" s="41" t="s">
        <v>87</v>
      </c>
      <c r="Q46" s="41" t="s">
        <v>88</v>
      </c>
      <c r="R46" s="41" t="s">
        <v>120</v>
      </c>
    </row>
    <row r="47" spans="1:18" s="27" customFormat="1" ht="15.75" x14ac:dyDescent="0.25">
      <c r="A47" s="367"/>
      <c r="B47" s="364"/>
      <c r="C47" s="364"/>
      <c r="D47" s="364"/>
      <c r="E47" s="364"/>
      <c r="F47" s="364"/>
      <c r="G47" s="364"/>
      <c r="H47" s="364"/>
      <c r="I47" s="154">
        <f t="shared" ref="I47:O47" si="7">I52</f>
        <v>3</v>
      </c>
      <c r="J47" s="172">
        <f t="shared" si="7"/>
        <v>0</v>
      </c>
      <c r="K47" s="150">
        <f t="shared" si="7"/>
        <v>0</v>
      </c>
      <c r="L47" s="150">
        <f t="shared" si="7"/>
        <v>0</v>
      </c>
      <c r="M47" s="150">
        <f t="shared" si="7"/>
        <v>0</v>
      </c>
      <c r="N47" s="150">
        <f t="shared" si="7"/>
        <v>0</v>
      </c>
      <c r="O47" s="173">
        <f t="shared" si="7"/>
        <v>0</v>
      </c>
      <c r="P47" s="183">
        <f>P52</f>
        <v>1350</v>
      </c>
      <c r="Q47" s="183"/>
      <c r="R47" s="183">
        <f>R52</f>
        <v>1350</v>
      </c>
    </row>
    <row r="48" spans="1:18" s="27" customFormat="1" ht="15.75" x14ac:dyDescent="0.25">
      <c r="A48" s="3">
        <v>25</v>
      </c>
      <c r="B48" s="3">
        <v>69</v>
      </c>
      <c r="C48" s="5" t="s">
        <v>104</v>
      </c>
      <c r="D48" s="5"/>
      <c r="E48" s="11" t="s">
        <v>184</v>
      </c>
      <c r="F48" s="11" t="s">
        <v>185</v>
      </c>
      <c r="G48" s="4"/>
      <c r="H48" s="4"/>
      <c r="I48" s="4">
        <v>1</v>
      </c>
      <c r="J48" s="4"/>
      <c r="K48" s="4"/>
      <c r="L48" s="4"/>
      <c r="M48" s="4"/>
      <c r="N48" s="4"/>
      <c r="O48" s="4"/>
      <c r="P48" s="206">
        <f>(I48*450)+(J48*450)+(K48*450)+(L48*80)+(M48*100)+(N48*150)+(O48*280)</f>
        <v>450</v>
      </c>
      <c r="Q48" s="83"/>
      <c r="R48" s="206">
        <f>P48-Q48</f>
        <v>450</v>
      </c>
    </row>
    <row r="49" spans="1:18" s="27" customFormat="1" ht="15.75" x14ac:dyDescent="0.25">
      <c r="A49" s="3">
        <v>145</v>
      </c>
      <c r="B49" s="3"/>
      <c r="C49" s="279" t="s">
        <v>1</v>
      </c>
      <c r="D49" s="279"/>
      <c r="E49" s="280" t="s">
        <v>595</v>
      </c>
      <c r="F49" s="280" t="s">
        <v>596</v>
      </c>
      <c r="G49" s="278"/>
      <c r="H49" s="124"/>
      <c r="I49" s="124">
        <v>1</v>
      </c>
      <c r="J49" s="124"/>
      <c r="K49" s="171"/>
      <c r="L49" s="124"/>
      <c r="M49" s="124"/>
      <c r="N49" s="124"/>
      <c r="O49" s="174"/>
      <c r="P49" s="185">
        <f>(I49*450)+(J49*450)+(K49*450)+(L49*80)+(M49*100)+(N49*150)+(O49*280)</f>
        <v>450</v>
      </c>
      <c r="Q49" s="182"/>
      <c r="R49" s="185">
        <f>P49-Q49</f>
        <v>450</v>
      </c>
    </row>
    <row r="50" spans="1:18" ht="15.75" x14ac:dyDescent="0.25">
      <c r="A50" s="3">
        <v>146</v>
      </c>
      <c r="B50" s="3"/>
      <c r="C50" s="279" t="s">
        <v>104</v>
      </c>
      <c r="D50" s="279"/>
      <c r="E50" s="281" t="s">
        <v>597</v>
      </c>
      <c r="F50" s="281" t="s">
        <v>598</v>
      </c>
      <c r="G50" s="278"/>
      <c r="H50" s="149"/>
      <c r="I50" s="165">
        <v>1</v>
      </c>
      <c r="J50" s="165"/>
      <c r="K50" s="170"/>
      <c r="L50" s="165"/>
      <c r="M50" s="165"/>
      <c r="N50" s="165"/>
      <c r="O50" s="166"/>
      <c r="P50" s="185">
        <f>(I50*450)+(J50*450)+(K50*450)+(L50*80)+(M50*100)+(N50*150)+(O50*280)</f>
        <v>450</v>
      </c>
      <c r="Q50" s="182"/>
      <c r="R50" s="185">
        <f>P50-Q50</f>
        <v>450</v>
      </c>
    </row>
    <row r="51" spans="1:18" ht="16.5" thickBot="1" x14ac:dyDescent="0.3">
      <c r="A51" s="146"/>
      <c r="B51" s="145"/>
      <c r="C51" s="149"/>
      <c r="D51" s="148"/>
      <c r="E51" s="148"/>
      <c r="F51" s="147"/>
      <c r="G51" s="149"/>
      <c r="H51" s="149"/>
      <c r="I51" s="169"/>
      <c r="J51" s="169"/>
      <c r="K51" s="169"/>
      <c r="L51" s="169"/>
      <c r="M51" s="169"/>
      <c r="N51" s="169"/>
      <c r="O51" s="175"/>
      <c r="P51" s="185">
        <f>(I51*450)+(J51*450)+(K51*450)+(L51*80)+(M51*100)+(N51*150)+(O51*280)</f>
        <v>0</v>
      </c>
      <c r="Q51" s="182"/>
      <c r="R51" s="185">
        <f>P51-Q51</f>
        <v>0</v>
      </c>
    </row>
    <row r="52" spans="1:18" ht="15.75" x14ac:dyDescent="0.25">
      <c r="A52" s="140"/>
      <c r="B52" s="140"/>
      <c r="C52" s="141"/>
      <c r="D52" s="142"/>
      <c r="E52" s="142"/>
      <c r="F52" s="143"/>
      <c r="G52" s="143"/>
      <c r="H52" s="141"/>
      <c r="I52" s="167">
        <f>SUM(I48:I51)</f>
        <v>3</v>
      </c>
      <c r="J52" s="167">
        <f t="shared" ref="J52:R52" si="8">SUM(J48:J51)</f>
        <v>0</v>
      </c>
      <c r="K52" s="167">
        <f t="shared" si="8"/>
        <v>0</v>
      </c>
      <c r="L52" s="167">
        <f t="shared" si="8"/>
        <v>0</v>
      </c>
      <c r="M52" s="167">
        <f t="shared" si="8"/>
        <v>0</v>
      </c>
      <c r="N52" s="167">
        <f t="shared" si="8"/>
        <v>0</v>
      </c>
      <c r="O52" s="168">
        <f t="shared" si="8"/>
        <v>0</v>
      </c>
      <c r="P52" s="187">
        <f t="shared" si="8"/>
        <v>1350</v>
      </c>
      <c r="Q52" s="187">
        <f t="shared" si="8"/>
        <v>0</v>
      </c>
      <c r="R52" s="187">
        <f t="shared" si="8"/>
        <v>1350</v>
      </c>
    </row>
    <row r="53" spans="1:18" x14ac:dyDescent="0.2">
      <c r="P53" s="164"/>
      <c r="Q53" s="23"/>
    </row>
    <row r="55" spans="1:18" ht="23.25" x14ac:dyDescent="0.2">
      <c r="A55" s="368" t="s">
        <v>547</v>
      </c>
      <c r="B55" s="369"/>
      <c r="C55" s="370"/>
      <c r="D55" s="371" t="s">
        <v>23</v>
      </c>
      <c r="E55" s="360"/>
      <c r="F55" s="361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5.75" x14ac:dyDescent="0.25">
      <c r="A56" s="365" t="s">
        <v>2</v>
      </c>
      <c r="B56" s="362" t="s">
        <v>11</v>
      </c>
      <c r="C56" s="362" t="s">
        <v>17</v>
      </c>
      <c r="D56" s="362" t="s">
        <v>396</v>
      </c>
      <c r="E56" s="362" t="s">
        <v>8</v>
      </c>
      <c r="F56" s="362" t="s">
        <v>16</v>
      </c>
      <c r="G56" s="362"/>
      <c r="H56" s="362" t="s">
        <v>18</v>
      </c>
      <c r="I56" s="336" t="s">
        <v>76</v>
      </c>
      <c r="J56" s="337"/>
      <c r="K56" s="338" t="s">
        <v>96</v>
      </c>
      <c r="L56" s="339"/>
      <c r="M56" s="339"/>
      <c r="N56" s="340"/>
      <c r="O56" s="158"/>
      <c r="P56" s="347" t="s">
        <v>86</v>
      </c>
      <c r="Q56" s="345"/>
      <c r="R56" s="346"/>
    </row>
    <row r="57" spans="1:18" ht="15.75" x14ac:dyDescent="0.25">
      <c r="A57" s="366"/>
      <c r="B57" s="363"/>
      <c r="C57" s="363"/>
      <c r="D57" s="363"/>
      <c r="E57" s="363"/>
      <c r="F57" s="363"/>
      <c r="G57" s="363"/>
      <c r="H57" s="363"/>
      <c r="I57" s="117" t="s">
        <v>77</v>
      </c>
      <c r="J57" s="40" t="s">
        <v>78</v>
      </c>
      <c r="K57" s="40" t="s">
        <v>79</v>
      </c>
      <c r="L57" s="72" t="s">
        <v>80</v>
      </c>
      <c r="M57" s="40" t="s">
        <v>81</v>
      </c>
      <c r="N57" s="40" t="s">
        <v>82</v>
      </c>
      <c r="O57" s="159" t="s">
        <v>83</v>
      </c>
      <c r="P57" s="41" t="s">
        <v>87</v>
      </c>
      <c r="Q57" s="41" t="s">
        <v>88</v>
      </c>
      <c r="R57" s="41" t="s">
        <v>120</v>
      </c>
    </row>
    <row r="58" spans="1:18" ht="15" x14ac:dyDescent="0.2">
      <c r="A58" s="367"/>
      <c r="B58" s="364"/>
      <c r="C58" s="364"/>
      <c r="D58" s="364"/>
      <c r="E58" s="364"/>
      <c r="F58" s="364"/>
      <c r="G58" s="364"/>
      <c r="H58" s="364"/>
      <c r="I58" s="154">
        <f t="shared" ref="I58:O58" si="9">I63</f>
        <v>0</v>
      </c>
      <c r="J58" s="172">
        <f t="shared" si="9"/>
        <v>0</v>
      </c>
      <c r="K58" s="150">
        <f t="shared" si="9"/>
        <v>0</v>
      </c>
      <c r="L58" s="150">
        <f t="shared" si="9"/>
        <v>0</v>
      </c>
      <c r="M58" s="150">
        <f t="shared" si="9"/>
        <v>0</v>
      </c>
      <c r="N58" s="150">
        <f t="shared" si="9"/>
        <v>0</v>
      </c>
      <c r="O58" s="173">
        <f t="shared" si="9"/>
        <v>0</v>
      </c>
      <c r="P58" s="183">
        <f>P63</f>
        <v>0</v>
      </c>
      <c r="Q58" s="183"/>
      <c r="R58" s="183">
        <f>R63</f>
        <v>0</v>
      </c>
    </row>
    <row r="59" spans="1:18" ht="15" x14ac:dyDescent="0.2">
      <c r="A59" s="3"/>
      <c r="B59" s="150"/>
      <c r="C59" s="128"/>
      <c r="D59" s="128"/>
      <c r="E59" s="128"/>
      <c r="F59" s="128"/>
      <c r="G59" s="124"/>
      <c r="H59" s="124"/>
      <c r="I59" s="124"/>
      <c r="J59" s="124"/>
      <c r="K59" s="171"/>
      <c r="L59" s="124"/>
      <c r="M59" s="124"/>
      <c r="N59" s="124"/>
      <c r="O59" s="174"/>
      <c r="P59" s="185">
        <f>(I59*450)+(J59*450)+(K59*450)+(L59*80)+(M59*100)+(N59*150)+(O59*280)</f>
        <v>0</v>
      </c>
      <c r="Q59" s="186"/>
      <c r="R59" s="185">
        <f>P59-Q59</f>
        <v>0</v>
      </c>
    </row>
    <row r="60" spans="1:18" ht="15" x14ac:dyDescent="0.2">
      <c r="A60" s="3"/>
      <c r="B60" s="150"/>
      <c r="C60" s="128"/>
      <c r="D60" s="128"/>
      <c r="E60" s="118"/>
      <c r="F60" s="118"/>
      <c r="G60" s="124"/>
      <c r="H60" s="124"/>
      <c r="I60" s="124"/>
      <c r="J60" s="124"/>
      <c r="K60" s="171"/>
      <c r="L60" s="124"/>
      <c r="M60" s="124"/>
      <c r="N60" s="124"/>
      <c r="O60" s="174"/>
      <c r="P60" s="185">
        <f>(I60*450)+(J60*450)+(K60*450)+(L60*80)+(M60*100)+(N60*150)+(O60*280)</f>
        <v>0</v>
      </c>
      <c r="Q60" s="182"/>
      <c r="R60" s="185">
        <f>P60-Q60</f>
        <v>0</v>
      </c>
    </row>
    <row r="61" spans="1:18" ht="15.75" x14ac:dyDescent="0.25">
      <c r="A61" s="146"/>
      <c r="B61" s="145"/>
      <c r="C61" s="149"/>
      <c r="D61" s="148"/>
      <c r="E61" s="148"/>
      <c r="F61" s="147"/>
      <c r="G61" s="149"/>
      <c r="H61" s="149"/>
      <c r="I61" s="165"/>
      <c r="J61" s="165"/>
      <c r="K61" s="170"/>
      <c r="L61" s="165"/>
      <c r="M61" s="165"/>
      <c r="N61" s="165"/>
      <c r="O61" s="166"/>
      <c r="P61" s="185">
        <f>(I61*450)+(J61*450)+(K61*450)+(L61*80)+(M61*100)+(N61*150)+(O61*280)</f>
        <v>0</v>
      </c>
      <c r="Q61" s="182"/>
      <c r="R61" s="185">
        <f>P61-Q61</f>
        <v>0</v>
      </c>
    </row>
    <row r="62" spans="1:18" ht="16.5" thickBot="1" x14ac:dyDescent="0.3">
      <c r="A62" s="146"/>
      <c r="B62" s="145"/>
      <c r="C62" s="149"/>
      <c r="D62" s="148"/>
      <c r="E62" s="148"/>
      <c r="F62" s="147"/>
      <c r="G62" s="149"/>
      <c r="H62" s="149"/>
      <c r="I62" s="169"/>
      <c r="J62" s="169"/>
      <c r="K62" s="169"/>
      <c r="L62" s="169"/>
      <c r="M62" s="169"/>
      <c r="N62" s="169"/>
      <c r="O62" s="175"/>
      <c r="P62" s="185">
        <f>(I62*450)+(J62*450)+(K62*450)+(L62*80)+(M62*100)+(N62*150)+(O62*280)</f>
        <v>0</v>
      </c>
      <c r="Q62" s="182"/>
      <c r="R62" s="185">
        <f>P62-Q62</f>
        <v>0</v>
      </c>
    </row>
    <row r="63" spans="1:18" ht="15.75" x14ac:dyDescent="0.25">
      <c r="A63" s="140"/>
      <c r="B63" s="140"/>
      <c r="C63" s="141"/>
      <c r="D63" s="142"/>
      <c r="E63" s="142"/>
      <c r="F63" s="143"/>
      <c r="G63" s="143"/>
      <c r="H63" s="141"/>
      <c r="I63" s="167">
        <f>SUM(I59:I62)</f>
        <v>0</v>
      </c>
      <c r="J63" s="167">
        <f t="shared" ref="J63:R63" si="10">SUM(J59:J62)</f>
        <v>0</v>
      </c>
      <c r="K63" s="167">
        <f t="shared" si="10"/>
        <v>0</v>
      </c>
      <c r="L63" s="167">
        <f t="shared" si="10"/>
        <v>0</v>
      </c>
      <c r="M63" s="167">
        <f t="shared" si="10"/>
        <v>0</v>
      </c>
      <c r="N63" s="167">
        <f t="shared" si="10"/>
        <v>0</v>
      </c>
      <c r="O63" s="168">
        <f t="shared" si="10"/>
        <v>0</v>
      </c>
      <c r="P63" s="187">
        <f t="shared" si="10"/>
        <v>0</v>
      </c>
      <c r="Q63" s="187">
        <f t="shared" si="10"/>
        <v>0</v>
      </c>
      <c r="R63" s="187">
        <f t="shared" si="10"/>
        <v>0</v>
      </c>
    </row>
    <row r="66" spans="1:18" ht="23.25" x14ac:dyDescent="0.2">
      <c r="A66" s="368" t="s">
        <v>42</v>
      </c>
      <c r="B66" s="369"/>
      <c r="C66" s="370"/>
      <c r="D66" s="371" t="s">
        <v>23</v>
      </c>
      <c r="E66" s="360"/>
      <c r="F66" s="36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5.75" x14ac:dyDescent="0.25">
      <c r="A67" s="365" t="s">
        <v>2</v>
      </c>
      <c r="B67" s="362" t="s">
        <v>11</v>
      </c>
      <c r="C67" s="362" t="s">
        <v>17</v>
      </c>
      <c r="D67" s="362" t="s">
        <v>396</v>
      </c>
      <c r="E67" s="362" t="s">
        <v>8</v>
      </c>
      <c r="F67" s="362" t="s">
        <v>16</v>
      </c>
      <c r="G67" s="362"/>
      <c r="H67" s="362" t="s">
        <v>18</v>
      </c>
      <c r="I67" s="336" t="s">
        <v>76</v>
      </c>
      <c r="J67" s="337"/>
      <c r="K67" s="338" t="s">
        <v>96</v>
      </c>
      <c r="L67" s="339"/>
      <c r="M67" s="339"/>
      <c r="N67" s="340"/>
      <c r="O67" s="158"/>
      <c r="P67" s="347" t="s">
        <v>86</v>
      </c>
      <c r="Q67" s="345"/>
      <c r="R67" s="346"/>
    </row>
    <row r="68" spans="1:18" ht="15.75" x14ac:dyDescent="0.25">
      <c r="A68" s="366"/>
      <c r="B68" s="363"/>
      <c r="C68" s="363"/>
      <c r="D68" s="363"/>
      <c r="E68" s="363"/>
      <c r="F68" s="363"/>
      <c r="G68" s="363"/>
      <c r="H68" s="363"/>
      <c r="I68" s="117" t="s">
        <v>77</v>
      </c>
      <c r="J68" s="40" t="s">
        <v>78</v>
      </c>
      <c r="K68" s="40" t="s">
        <v>79</v>
      </c>
      <c r="L68" s="72" t="s">
        <v>80</v>
      </c>
      <c r="M68" s="40" t="s">
        <v>81</v>
      </c>
      <c r="N68" s="40" t="s">
        <v>82</v>
      </c>
      <c r="O68" s="159" t="s">
        <v>83</v>
      </c>
      <c r="P68" s="41" t="s">
        <v>87</v>
      </c>
      <c r="Q68" s="41" t="s">
        <v>88</v>
      </c>
      <c r="R68" s="41" t="s">
        <v>120</v>
      </c>
    </row>
    <row r="69" spans="1:18" ht="15" x14ac:dyDescent="0.2">
      <c r="A69" s="367"/>
      <c r="B69" s="364"/>
      <c r="C69" s="364"/>
      <c r="D69" s="364"/>
      <c r="E69" s="364"/>
      <c r="F69" s="364"/>
      <c r="G69" s="364"/>
      <c r="H69" s="364"/>
      <c r="I69" s="154">
        <f t="shared" ref="I69:O69" si="11">I74</f>
        <v>4</v>
      </c>
      <c r="J69" s="172">
        <f t="shared" si="11"/>
        <v>1</v>
      </c>
      <c r="K69" s="150">
        <f t="shared" si="11"/>
        <v>0</v>
      </c>
      <c r="L69" s="150">
        <f t="shared" si="11"/>
        <v>0</v>
      </c>
      <c r="M69" s="150">
        <f t="shared" si="11"/>
        <v>2</v>
      </c>
      <c r="N69" s="150">
        <f t="shared" si="11"/>
        <v>2</v>
      </c>
      <c r="O69" s="173">
        <f t="shared" si="11"/>
        <v>0</v>
      </c>
      <c r="P69" s="183">
        <f>P74</f>
        <v>2750</v>
      </c>
      <c r="Q69" s="183"/>
      <c r="R69" s="183">
        <f>R74</f>
        <v>2750</v>
      </c>
    </row>
    <row r="70" spans="1:18" ht="15" x14ac:dyDescent="0.2">
      <c r="A70" s="150">
        <v>26</v>
      </c>
      <c r="B70" s="150">
        <v>38</v>
      </c>
      <c r="C70" s="128" t="s">
        <v>104</v>
      </c>
      <c r="D70" s="128"/>
      <c r="E70" s="121" t="s">
        <v>186</v>
      </c>
      <c r="F70" s="121" t="s">
        <v>187</v>
      </c>
      <c r="G70" s="124"/>
      <c r="H70" s="124"/>
      <c r="I70" s="124">
        <v>1</v>
      </c>
      <c r="J70" s="124"/>
      <c r="K70" s="124"/>
      <c r="L70" s="124"/>
      <c r="M70" s="124">
        <v>1</v>
      </c>
      <c r="N70" s="124">
        <v>1</v>
      </c>
      <c r="O70" s="124"/>
      <c r="P70" s="185">
        <f>(I70*450)+(J70*450)+(K70*450)+(L70*80)+(M70*100)+(N70*150)+(O70*280)</f>
        <v>700</v>
      </c>
      <c r="Q70" s="182"/>
      <c r="R70" s="185">
        <f>P70-Q70</f>
        <v>700</v>
      </c>
    </row>
    <row r="71" spans="1:18" ht="15" x14ac:dyDescent="0.2">
      <c r="A71" s="150">
        <v>27</v>
      </c>
      <c r="B71" s="150">
        <v>39</v>
      </c>
      <c r="C71" s="128" t="s">
        <v>1</v>
      </c>
      <c r="D71" s="128"/>
      <c r="E71" s="128" t="s">
        <v>188</v>
      </c>
      <c r="F71" s="128" t="s">
        <v>189</v>
      </c>
      <c r="G71" s="124"/>
      <c r="H71" s="124"/>
      <c r="I71" s="124">
        <v>1</v>
      </c>
      <c r="J71" s="124"/>
      <c r="K71" s="124"/>
      <c r="L71" s="124"/>
      <c r="M71" s="124">
        <v>1</v>
      </c>
      <c r="N71" s="124">
        <v>1</v>
      </c>
      <c r="O71" s="124"/>
      <c r="P71" s="185">
        <f>(I71*450)+(J71*450)+(K71*450)+(L71*80)+(M71*100)+(N71*150)+(O71*280)</f>
        <v>700</v>
      </c>
      <c r="Q71" s="182"/>
      <c r="R71" s="185">
        <f>P71-Q71</f>
        <v>700</v>
      </c>
    </row>
    <row r="72" spans="1:18" ht="15" x14ac:dyDescent="0.2">
      <c r="A72" s="150">
        <v>28</v>
      </c>
      <c r="B72" s="150">
        <v>40</v>
      </c>
      <c r="C72" s="128" t="s">
        <v>152</v>
      </c>
      <c r="D72" s="128"/>
      <c r="E72" s="121" t="s">
        <v>190</v>
      </c>
      <c r="F72" s="121" t="s">
        <v>191</v>
      </c>
      <c r="G72" s="124"/>
      <c r="H72" s="124" t="s">
        <v>192</v>
      </c>
      <c r="I72" s="124">
        <v>1</v>
      </c>
      <c r="J72" s="124">
        <v>1</v>
      </c>
      <c r="K72" s="124"/>
      <c r="L72" s="124"/>
      <c r="M72" s="124"/>
      <c r="N72" s="124"/>
      <c r="O72" s="124"/>
      <c r="P72" s="185">
        <f>(I72*450)+(J72*450)+(K72*450)+(L72*80)+(M72*100)+(N72*150)+(O72*280)</f>
        <v>900</v>
      </c>
      <c r="Q72" s="182"/>
      <c r="R72" s="185">
        <f>P72-Q72</f>
        <v>900</v>
      </c>
    </row>
    <row r="73" spans="1:18" ht="16.5" thickBot="1" x14ac:dyDescent="0.3">
      <c r="A73" s="3">
        <v>140</v>
      </c>
      <c r="B73" s="3"/>
      <c r="C73" s="279" t="s">
        <v>1</v>
      </c>
      <c r="D73" s="279"/>
      <c r="E73" s="280" t="s">
        <v>585</v>
      </c>
      <c r="F73" s="280" t="s">
        <v>586</v>
      </c>
      <c r="G73" s="278" t="s">
        <v>249</v>
      </c>
      <c r="H73" s="278"/>
      <c r="I73" s="221">
        <v>1</v>
      </c>
      <c r="J73" s="221"/>
      <c r="K73" s="221"/>
      <c r="L73" s="221"/>
      <c r="M73" s="221"/>
      <c r="N73" s="221"/>
      <c r="O73" s="222"/>
      <c r="P73" s="217">
        <f>(I73*450)+(J73*450)+(K73*450)+(L73*80)+(M73*100)+(N73*150)+(O73*280)</f>
        <v>450</v>
      </c>
      <c r="Q73" s="218"/>
      <c r="R73" s="217">
        <f>P73-Q73</f>
        <v>450</v>
      </c>
    </row>
    <row r="74" spans="1:18" ht="15.75" x14ac:dyDescent="0.25">
      <c r="A74" s="140"/>
      <c r="B74" s="140"/>
      <c r="C74" s="141"/>
      <c r="D74" s="142"/>
      <c r="E74" s="142"/>
      <c r="F74" s="143"/>
      <c r="G74" s="143"/>
      <c r="H74" s="141"/>
      <c r="I74" s="167">
        <f>SUM(I70:I73)</f>
        <v>4</v>
      </c>
      <c r="J74" s="167">
        <f t="shared" ref="J74:R74" si="12">SUM(J70:J73)</f>
        <v>1</v>
      </c>
      <c r="K74" s="167">
        <f t="shared" si="12"/>
        <v>0</v>
      </c>
      <c r="L74" s="167">
        <f t="shared" si="12"/>
        <v>0</v>
      </c>
      <c r="M74" s="167">
        <f t="shared" si="12"/>
        <v>2</v>
      </c>
      <c r="N74" s="167">
        <f t="shared" si="12"/>
        <v>2</v>
      </c>
      <c r="O74" s="168">
        <f t="shared" si="12"/>
        <v>0</v>
      </c>
      <c r="P74" s="187">
        <f t="shared" si="12"/>
        <v>2750</v>
      </c>
      <c r="Q74" s="187">
        <f t="shared" si="12"/>
        <v>0</v>
      </c>
      <c r="R74" s="187">
        <f t="shared" si="12"/>
        <v>2750</v>
      </c>
    </row>
    <row r="76" spans="1:18" x14ac:dyDescent="0.2">
      <c r="A76" s="351" t="s">
        <v>600</v>
      </c>
      <c r="B76" s="352"/>
      <c r="C76" s="352"/>
      <c r="D76" s="353"/>
    </row>
    <row r="77" spans="1:18" x14ac:dyDescent="0.2">
      <c r="A77" s="354"/>
      <c r="B77" s="355"/>
      <c r="C77" s="355"/>
      <c r="D77" s="356"/>
    </row>
    <row r="78" spans="1:18" x14ac:dyDescent="0.2">
      <c r="A78" s="97"/>
      <c r="B78" s="106"/>
      <c r="C78" s="106"/>
      <c r="D78" s="106"/>
    </row>
    <row r="79" spans="1:18" x14ac:dyDescent="0.2">
      <c r="A79" s="320" t="s">
        <v>575</v>
      </c>
      <c r="B79" s="106"/>
      <c r="C79" s="106"/>
      <c r="D79" s="106"/>
    </row>
    <row r="80" spans="1:18" x14ac:dyDescent="0.2">
      <c r="A80" s="320" t="s">
        <v>601</v>
      </c>
      <c r="B80" s="106"/>
      <c r="C80" s="106"/>
      <c r="D80" s="106"/>
    </row>
    <row r="81" spans="1:4" x14ac:dyDescent="0.2">
      <c r="A81" s="320" t="s">
        <v>602</v>
      </c>
      <c r="B81" s="321" t="s">
        <v>607</v>
      </c>
      <c r="C81" s="321" t="s">
        <v>612</v>
      </c>
      <c r="D81" s="321" t="s">
        <v>617</v>
      </c>
    </row>
    <row r="82" spans="1:4" x14ac:dyDescent="0.2">
      <c r="A82" s="320" t="s">
        <v>603</v>
      </c>
      <c r="B82" s="321" t="s">
        <v>608</v>
      </c>
      <c r="C82" s="321" t="s">
        <v>613</v>
      </c>
      <c r="D82" s="321" t="s">
        <v>618</v>
      </c>
    </row>
    <row r="83" spans="1:4" x14ac:dyDescent="0.2">
      <c r="A83" s="320" t="s">
        <v>604</v>
      </c>
      <c r="B83" s="321" t="s">
        <v>609</v>
      </c>
      <c r="C83" s="321" t="s">
        <v>614</v>
      </c>
      <c r="D83" s="321" t="s">
        <v>619</v>
      </c>
    </row>
    <row r="84" spans="1:4" x14ac:dyDescent="0.2">
      <c r="A84" s="320" t="s">
        <v>605</v>
      </c>
      <c r="B84" s="321" t="s">
        <v>610</v>
      </c>
      <c r="C84" s="321" t="s">
        <v>615</v>
      </c>
      <c r="D84" s="106"/>
    </row>
    <row r="85" spans="1:4" x14ac:dyDescent="0.2">
      <c r="A85" s="320" t="s">
        <v>606</v>
      </c>
      <c r="B85" s="321" t="s">
        <v>611</v>
      </c>
      <c r="C85" s="321" t="s">
        <v>616</v>
      </c>
      <c r="D85" s="106"/>
    </row>
  </sheetData>
  <mergeCells count="78">
    <mergeCell ref="F67:F69"/>
    <mergeCell ref="A67:A69"/>
    <mergeCell ref="B67:B69"/>
    <mergeCell ref="C67:C69"/>
    <mergeCell ref="D67:D69"/>
    <mergeCell ref="E67:E69"/>
    <mergeCell ref="I56:J56"/>
    <mergeCell ref="K56:N56"/>
    <mergeCell ref="G67:G69"/>
    <mergeCell ref="H67:H69"/>
    <mergeCell ref="I67:J67"/>
    <mergeCell ref="K67:N67"/>
    <mergeCell ref="A66:C66"/>
    <mergeCell ref="A55:C55"/>
    <mergeCell ref="A56:A58"/>
    <mergeCell ref="B56:B58"/>
    <mergeCell ref="C56:C58"/>
    <mergeCell ref="D56:D58"/>
    <mergeCell ref="E56:E58"/>
    <mergeCell ref="F45:F47"/>
    <mergeCell ref="G45:G47"/>
    <mergeCell ref="H45:H47"/>
    <mergeCell ref="F56:F58"/>
    <mergeCell ref="G56:G58"/>
    <mergeCell ref="H56:H58"/>
    <mergeCell ref="K33:N33"/>
    <mergeCell ref="I45:J45"/>
    <mergeCell ref="K45:N45"/>
    <mergeCell ref="A44:C44"/>
    <mergeCell ref="A45:A47"/>
    <mergeCell ref="B45:B47"/>
    <mergeCell ref="C45:C47"/>
    <mergeCell ref="D45:D47"/>
    <mergeCell ref="E45:E47"/>
    <mergeCell ref="E33:E35"/>
    <mergeCell ref="F33:F35"/>
    <mergeCell ref="G33:G35"/>
    <mergeCell ref="H33:H35"/>
    <mergeCell ref="I33:J33"/>
    <mergeCell ref="A32:C32"/>
    <mergeCell ref="A33:A35"/>
    <mergeCell ref="B33:B35"/>
    <mergeCell ref="C33:C35"/>
    <mergeCell ref="D33:D35"/>
    <mergeCell ref="I4:J4"/>
    <mergeCell ref="K4:N4"/>
    <mergeCell ref="F22:F24"/>
    <mergeCell ref="G22:G24"/>
    <mergeCell ref="H22:H24"/>
    <mergeCell ref="I22:J22"/>
    <mergeCell ref="K22:N22"/>
    <mergeCell ref="A21:C21"/>
    <mergeCell ref="A22:A24"/>
    <mergeCell ref="B22:B24"/>
    <mergeCell ref="C22:C24"/>
    <mergeCell ref="D22:D24"/>
    <mergeCell ref="H4:H6"/>
    <mergeCell ref="A4:A6"/>
    <mergeCell ref="B4:B6"/>
    <mergeCell ref="C4:C6"/>
    <mergeCell ref="D4:D6"/>
    <mergeCell ref="E4:E6"/>
    <mergeCell ref="A76:D77"/>
    <mergeCell ref="P56:R56"/>
    <mergeCell ref="D66:F66"/>
    <mergeCell ref="P67:R67"/>
    <mergeCell ref="D3:F3"/>
    <mergeCell ref="P4:R4"/>
    <mergeCell ref="D44:F44"/>
    <mergeCell ref="P45:R45"/>
    <mergeCell ref="D55:F55"/>
    <mergeCell ref="F4:F6"/>
    <mergeCell ref="D32:F32"/>
    <mergeCell ref="P33:R33"/>
    <mergeCell ref="D21:F21"/>
    <mergeCell ref="P22:R22"/>
    <mergeCell ref="E22:E24"/>
    <mergeCell ref="G4:G6"/>
  </mergeCells>
  <hyperlinks>
    <hyperlink ref="E1" location="SUMMARY!A1" display="SUMMARY"/>
    <hyperlink ref="A80" location="'FULL NAME LIST &amp; HOTEL'!E20" display="full namelist"/>
    <hyperlink ref="A81" location="'GROUP 1'!A1" display="G1"/>
    <hyperlink ref="A82" location="'GROUP 2'!A1" display="G2"/>
    <hyperlink ref="A83" location="'GROUP 3'!A1" display="G3"/>
    <hyperlink ref="A84" location="'GROUP 4'!A1" display="G4"/>
    <hyperlink ref="A85" location="'GROUP 5'!A1" display="G5"/>
    <hyperlink ref="B81" location="'GROUP 6'!A1" display="G6"/>
    <hyperlink ref="B82" location="'GROUP 7'!A1" display="G7"/>
    <hyperlink ref="B83" location="'GROUP 8'!A1" display="G8"/>
    <hyperlink ref="B84" location="'GROUP 9'!A1" display="G9"/>
    <hyperlink ref="B85" location="'GROUP 10'!A1" display="G10"/>
    <hyperlink ref="C81" location="'GROUP 11'!A1" display="G11"/>
    <hyperlink ref="C82" location="'GROUP 12'!A1" display="G12"/>
    <hyperlink ref="C83" location="'GROUP 13'!A1" display="G13"/>
    <hyperlink ref="C84" location="'GROUP 14'!A1" display="G14"/>
    <hyperlink ref="C85" location="'SPOUSE LIST'!A1" display="SPOUSE LIST"/>
    <hyperlink ref="A79" location="SUMMARY!A1" display="Summary"/>
    <hyperlink ref="D81" location="'GUEST LIST'!A1" display="GUEST LIST"/>
    <hyperlink ref="D82" location="'GOLF LIST'!A1" display="GOLF"/>
    <hyperlink ref="D83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DROPDOWN!$B$8:$B$22</xm:f>
          </x14:formula1>
          <xm:sqref>C7:C15 C45 C25:C26 C33 C36:C37 C22 C70:C73 C4 C56 C59:C60 C67 C48:C50</xm:sqref>
        </x14:dataValidation>
        <x14:dataValidation type="list" allowBlank="1" showInputMessage="1" showErrorMessage="1">
          <x14:formula1>
            <xm:f>DROPDOWN!$B$32:$B$96</xm:f>
          </x14:formula1>
          <xm:sqref>G36:G37 G70:G73 G4 G59:G60 G56 G33 G7:G15 G22 G67 G45 G25:G26 G48:G50</xm:sqref>
        </x14:dataValidation>
        <x14:dataValidation type="list" allowBlank="1" showInputMessage="1" showErrorMessage="1">
          <x14:formula1>
            <xm:f>DROPDOWN!$B$23:$B$29</xm:f>
          </x14:formula1>
          <xm:sqref>D36:D37 D70:D73 D4 D59:D60 D56 D33 D7:D15 D22 D67 D45 D25:D26 D48:D50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pane xSplit="5" topLeftCell="F1" activePane="topRight" state="frozen"/>
      <selection pane="topRight" activeCell="A25" sqref="A25:C25"/>
    </sheetView>
  </sheetViews>
  <sheetFormatPr defaultRowHeight="12.75" x14ac:dyDescent="0.2"/>
  <cols>
    <col min="1" max="2" width="4.7109375" style="23" customWidth="1"/>
    <col min="3" max="3" width="7.7109375" style="23" customWidth="1"/>
    <col min="4" max="4" width="9.140625" style="24"/>
    <col min="5" max="5" width="16.7109375" style="24" customWidth="1"/>
    <col min="6" max="6" width="17.28515625" style="24" customWidth="1"/>
    <col min="7" max="7" width="12.85546875" style="24" customWidth="1"/>
    <col min="8" max="8" width="23.7109375" style="24" customWidth="1"/>
    <col min="9" max="10" width="9.140625" style="24" customWidth="1"/>
    <col min="11" max="17" width="9.140625" style="24"/>
    <col min="18" max="18" width="10.140625" style="24" bestFit="1" customWidth="1"/>
    <col min="19" max="19" width="9.28515625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</row>
    <row r="2" spans="1:20" ht="23.25" x14ac:dyDescent="0.2">
      <c r="A2" s="151" t="s">
        <v>47</v>
      </c>
      <c r="B2" s="152"/>
      <c r="C2" s="153"/>
    </row>
    <row r="3" spans="1:20" s="25" customFormat="1" x14ac:dyDescent="0.2">
      <c r="A3" s="131"/>
      <c r="B3" s="13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 t="s">
        <v>10</v>
      </c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6"/>
      <c r="B6" s="363"/>
      <c r="C6" s="363"/>
      <c r="D6" s="363"/>
      <c r="E6" s="363"/>
      <c r="F6" s="363"/>
      <c r="G6" s="363"/>
      <c r="H6" s="363"/>
      <c r="I6" s="284"/>
      <c r="J6" s="284"/>
      <c r="K6" s="223">
        <f t="shared" ref="K6:Q6" si="0">K11</f>
        <v>2</v>
      </c>
      <c r="L6" s="224">
        <f t="shared" si="0"/>
        <v>1</v>
      </c>
      <c r="M6" s="225">
        <f t="shared" si="0"/>
        <v>0</v>
      </c>
      <c r="N6" s="225">
        <f t="shared" si="0"/>
        <v>0</v>
      </c>
      <c r="O6" s="225">
        <f t="shared" si="0"/>
        <v>0</v>
      </c>
      <c r="P6" s="225">
        <f t="shared" si="0"/>
        <v>0</v>
      </c>
      <c r="Q6" s="226">
        <f t="shared" si="0"/>
        <v>0</v>
      </c>
      <c r="R6" s="183">
        <f>R11</f>
        <v>1350</v>
      </c>
      <c r="S6" s="183"/>
      <c r="T6" s="183">
        <f>T11</f>
        <v>1350</v>
      </c>
    </row>
    <row r="7" spans="1:20" s="27" customFormat="1" ht="15.75" x14ac:dyDescent="0.25">
      <c r="A7" s="150">
        <v>129</v>
      </c>
      <c r="B7" s="150">
        <v>126</v>
      </c>
      <c r="C7" s="128" t="s">
        <v>6</v>
      </c>
      <c r="D7" s="128" t="s">
        <v>107</v>
      </c>
      <c r="E7" s="121" t="s">
        <v>523</v>
      </c>
      <c r="F7" s="121" t="s">
        <v>524</v>
      </c>
      <c r="G7" s="124" t="s">
        <v>253</v>
      </c>
      <c r="H7" s="124" t="s">
        <v>527</v>
      </c>
      <c r="I7" s="124"/>
      <c r="J7" s="124"/>
      <c r="K7" s="124">
        <v>1</v>
      </c>
      <c r="L7" s="124">
        <v>1</v>
      </c>
      <c r="M7" s="124"/>
      <c r="N7" s="124"/>
      <c r="O7" s="124"/>
      <c r="P7" s="124"/>
      <c r="Q7" s="124"/>
      <c r="R7" s="185">
        <f>(K7*450)+(L7*450)+(M7*450)+(N7*80)+(O7*100)+(P7*150)+(Q7*280)</f>
        <v>900</v>
      </c>
      <c r="S7" s="182"/>
      <c r="T7" s="185">
        <f>R7-S7</f>
        <v>900</v>
      </c>
    </row>
    <row r="8" spans="1:20" s="27" customFormat="1" ht="15.75" x14ac:dyDescent="0.25">
      <c r="A8" s="3">
        <v>144</v>
      </c>
      <c r="B8" s="3"/>
      <c r="C8" s="279" t="s">
        <v>1</v>
      </c>
      <c r="D8" s="279"/>
      <c r="E8" s="280" t="s">
        <v>594</v>
      </c>
      <c r="F8" s="280" t="s">
        <v>593</v>
      </c>
      <c r="G8" s="278" t="s">
        <v>253</v>
      </c>
      <c r="H8" s="278"/>
      <c r="I8" s="278"/>
      <c r="J8" s="278"/>
      <c r="K8" s="278">
        <v>1</v>
      </c>
      <c r="L8" s="278"/>
      <c r="M8" s="278"/>
      <c r="N8" s="278"/>
      <c r="O8" s="278"/>
      <c r="P8" s="278"/>
      <c r="Q8" s="278"/>
      <c r="R8" s="206">
        <f t="shared" ref="R8" si="1">(K8*450)+(L8*450)+(M8*450)+(N8*80)+(O8*100)+(P8*150)+(Q8*280)</f>
        <v>450</v>
      </c>
      <c r="S8" s="83"/>
      <c r="T8" s="206">
        <f t="shared" ref="T8" si="2">R8-S8</f>
        <v>450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2</v>
      </c>
      <c r="L11" s="167">
        <f t="shared" ref="L11:T11" si="3">SUM(L7:L10)</f>
        <v>1</v>
      </c>
      <c r="M11" s="167">
        <f t="shared" si="3"/>
        <v>0</v>
      </c>
      <c r="N11" s="167">
        <f t="shared" si="3"/>
        <v>0</v>
      </c>
      <c r="O11" s="167">
        <f t="shared" si="3"/>
        <v>0</v>
      </c>
      <c r="P11" s="167">
        <f t="shared" si="3"/>
        <v>0</v>
      </c>
      <c r="Q11" s="168">
        <f t="shared" si="3"/>
        <v>0</v>
      </c>
      <c r="R11" s="195">
        <f t="shared" si="3"/>
        <v>1350</v>
      </c>
      <c r="S11" s="195">
        <f t="shared" si="3"/>
        <v>0</v>
      </c>
      <c r="T11" s="195">
        <f t="shared" si="3"/>
        <v>1350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43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 t="s">
        <v>10</v>
      </c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4" s="27" customFormat="1" ht="15.75" x14ac:dyDescent="0.25">
      <c r="A17" s="366"/>
      <c r="B17" s="363"/>
      <c r="C17" s="363"/>
      <c r="D17" s="363"/>
      <c r="E17" s="363"/>
      <c r="F17" s="363"/>
      <c r="G17" s="363"/>
      <c r="H17" s="363"/>
      <c r="I17" s="284"/>
      <c r="J17" s="284"/>
      <c r="K17" s="223">
        <f t="shared" ref="K17:Q17" si="4">K22</f>
        <v>1</v>
      </c>
      <c r="L17" s="224">
        <f t="shared" si="4"/>
        <v>0</v>
      </c>
      <c r="M17" s="225">
        <f t="shared" si="4"/>
        <v>0</v>
      </c>
      <c r="N17" s="225">
        <f t="shared" si="4"/>
        <v>0</v>
      </c>
      <c r="O17" s="225">
        <f t="shared" si="4"/>
        <v>0</v>
      </c>
      <c r="P17" s="225">
        <f t="shared" si="4"/>
        <v>0</v>
      </c>
      <c r="Q17" s="226">
        <f t="shared" si="4"/>
        <v>0</v>
      </c>
      <c r="R17" s="183">
        <f>R22</f>
        <v>450</v>
      </c>
      <c r="S17" s="183"/>
      <c r="T17" s="183">
        <f>T22</f>
        <v>450</v>
      </c>
    </row>
    <row r="18" spans="1:24" s="27" customFormat="1" ht="15.75" x14ac:dyDescent="0.25">
      <c r="A18" s="150">
        <v>29</v>
      </c>
      <c r="B18" s="150">
        <v>68</v>
      </c>
      <c r="C18" s="128" t="s">
        <v>177</v>
      </c>
      <c r="D18" s="128"/>
      <c r="E18" s="121" t="s">
        <v>193</v>
      </c>
      <c r="F18" s="121" t="s">
        <v>194</v>
      </c>
      <c r="G18" s="124" t="s">
        <v>250</v>
      </c>
      <c r="H18" s="124"/>
      <c r="I18" s="124"/>
      <c r="J18" s="124"/>
      <c r="K18" s="124">
        <v>1</v>
      </c>
      <c r="L18" s="124"/>
      <c r="M18" s="124"/>
      <c r="N18" s="124"/>
      <c r="O18" s="124"/>
      <c r="P18" s="124"/>
      <c r="Q18" s="124"/>
      <c r="R18" s="185">
        <f>(K18*450)+(L18*450)+(M18*450)+(N18*80)+(O18*100)+(P18*150)+(Q18*280)</f>
        <v>450</v>
      </c>
      <c r="S18" s="182"/>
      <c r="T18" s="185">
        <f>R18-S18</f>
        <v>450</v>
      </c>
      <c r="U18" s="130"/>
      <c r="V18" s="124"/>
      <c r="W18" s="124"/>
      <c r="X18" s="124"/>
    </row>
    <row r="19" spans="1:24" s="27" customFormat="1" ht="15.75" x14ac:dyDescent="0.25">
      <c r="A19" s="144"/>
      <c r="B19" s="211"/>
      <c r="C19" s="212"/>
      <c r="D19" s="212"/>
      <c r="E19" s="213"/>
      <c r="F19" s="213"/>
      <c r="G19" s="214"/>
      <c r="H19" s="214"/>
      <c r="I19" s="214"/>
      <c r="J19" s="214"/>
      <c r="K19" s="214"/>
      <c r="L19" s="214"/>
      <c r="M19" s="215"/>
      <c r="N19" s="214"/>
      <c r="O19" s="214"/>
      <c r="P19" s="214"/>
      <c r="Q19" s="216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4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4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4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1</v>
      </c>
      <c r="L22" s="167">
        <f t="shared" ref="L22:T22" si="5">SUM(L18:L21)</f>
        <v>0</v>
      </c>
      <c r="M22" s="167">
        <f t="shared" si="5"/>
        <v>0</v>
      </c>
      <c r="N22" s="167">
        <f t="shared" si="5"/>
        <v>0</v>
      </c>
      <c r="O22" s="167">
        <f t="shared" si="5"/>
        <v>0</v>
      </c>
      <c r="P22" s="167">
        <f t="shared" si="5"/>
        <v>0</v>
      </c>
      <c r="Q22" s="168">
        <f t="shared" si="5"/>
        <v>0</v>
      </c>
      <c r="R22" s="195">
        <f t="shared" si="5"/>
        <v>450</v>
      </c>
      <c r="S22" s="195">
        <f t="shared" si="5"/>
        <v>0</v>
      </c>
      <c r="T22" s="195">
        <f t="shared" si="5"/>
        <v>450</v>
      </c>
    </row>
    <row r="23" spans="1:24" s="27" customFormat="1" ht="15.75" x14ac:dyDescent="0.25">
      <c r="A23" s="132"/>
      <c r="B23" s="132"/>
      <c r="C23" s="26"/>
      <c r="R23" s="160"/>
      <c r="S23" s="26"/>
    </row>
    <row r="24" spans="1:24" s="27" customFormat="1" ht="15.75" x14ac:dyDescent="0.25">
      <c r="A24" s="33"/>
      <c r="B24" s="34"/>
      <c r="C24" s="26"/>
    </row>
    <row r="25" spans="1:24" s="27" customFormat="1" ht="23.25" x14ac:dyDescent="0.25">
      <c r="A25" s="368" t="s">
        <v>44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4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 t="s">
        <v>10</v>
      </c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4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4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6">K33</f>
        <v>0</v>
      </c>
      <c r="L28" s="172">
        <f t="shared" si="6"/>
        <v>0</v>
      </c>
      <c r="M28" s="150">
        <f t="shared" si="6"/>
        <v>0</v>
      </c>
      <c r="N28" s="150">
        <f t="shared" si="6"/>
        <v>0</v>
      </c>
      <c r="O28" s="150">
        <f t="shared" si="6"/>
        <v>0</v>
      </c>
      <c r="P28" s="150">
        <f t="shared" si="6"/>
        <v>0</v>
      </c>
      <c r="Q28" s="173">
        <f t="shared" si="6"/>
        <v>0</v>
      </c>
      <c r="R28" s="183">
        <f>R33</f>
        <v>0</v>
      </c>
      <c r="S28" s="183"/>
      <c r="T28" s="183">
        <f>T33</f>
        <v>0</v>
      </c>
    </row>
    <row r="29" spans="1:24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4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4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4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0</v>
      </c>
      <c r="L33" s="167">
        <f t="shared" ref="L33:T33" si="7">SUM(L29:L32)</f>
        <v>0</v>
      </c>
      <c r="M33" s="167">
        <f t="shared" si="7"/>
        <v>0</v>
      </c>
      <c r="N33" s="167">
        <f t="shared" si="7"/>
        <v>0</v>
      </c>
      <c r="O33" s="167">
        <f t="shared" si="7"/>
        <v>0</v>
      </c>
      <c r="P33" s="167">
        <f t="shared" si="7"/>
        <v>0</v>
      </c>
      <c r="Q33" s="168">
        <f t="shared" si="7"/>
        <v>0</v>
      </c>
      <c r="R33" s="187">
        <f t="shared" si="7"/>
        <v>0</v>
      </c>
      <c r="S33" s="187">
        <f t="shared" si="7"/>
        <v>0</v>
      </c>
      <c r="T33" s="187">
        <f t="shared" si="7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46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 t="s">
        <v>10</v>
      </c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8">K45</f>
        <v>1</v>
      </c>
      <c r="L40" s="172">
        <f t="shared" si="8"/>
        <v>0</v>
      </c>
      <c r="M40" s="150">
        <f t="shared" si="8"/>
        <v>0</v>
      </c>
      <c r="N40" s="150">
        <f t="shared" si="8"/>
        <v>1</v>
      </c>
      <c r="O40" s="150">
        <f t="shared" si="8"/>
        <v>1</v>
      </c>
      <c r="P40" s="150">
        <f t="shared" si="8"/>
        <v>0</v>
      </c>
      <c r="Q40" s="173">
        <f t="shared" si="8"/>
        <v>0</v>
      </c>
      <c r="R40" s="183">
        <f>R45</f>
        <v>630</v>
      </c>
      <c r="S40" s="183"/>
      <c r="T40" s="183">
        <f>T45</f>
        <v>630</v>
      </c>
    </row>
    <row r="41" spans="1:20" s="27" customFormat="1" ht="15.75" x14ac:dyDescent="0.25">
      <c r="A41" s="3">
        <v>142</v>
      </c>
      <c r="B41" s="3"/>
      <c r="C41" s="279" t="s">
        <v>1</v>
      </c>
      <c r="D41" s="279"/>
      <c r="E41" s="280" t="s">
        <v>589</v>
      </c>
      <c r="F41" s="280" t="s">
        <v>590</v>
      </c>
      <c r="G41" s="278"/>
      <c r="H41" s="278"/>
      <c r="I41" s="278"/>
      <c r="J41" s="278"/>
      <c r="K41" s="278">
        <v>1</v>
      </c>
      <c r="L41" s="278"/>
      <c r="M41" s="278"/>
      <c r="N41" s="278">
        <v>1</v>
      </c>
      <c r="O41" s="278">
        <v>1</v>
      </c>
      <c r="P41" s="278"/>
      <c r="Q41" s="278"/>
      <c r="R41" s="206">
        <f t="shared" ref="R41" si="9">(K41*450)+(L41*450)+(M41*450)+(N41*80)+(O41*100)+(P41*150)+(Q41*280)</f>
        <v>630</v>
      </c>
      <c r="S41" s="83"/>
      <c r="T41" s="206">
        <f t="shared" ref="T41" si="10">R41-S41</f>
        <v>630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24"/>
      <c r="M42" s="171"/>
      <c r="N42" s="124"/>
      <c r="O42" s="124"/>
      <c r="P42" s="124"/>
      <c r="Q42" s="17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7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1</v>
      </c>
      <c r="L45" s="167">
        <f t="shared" ref="L45:T45" si="11">SUM(L41:L44)</f>
        <v>0</v>
      </c>
      <c r="M45" s="167">
        <f t="shared" si="11"/>
        <v>0</v>
      </c>
      <c r="N45" s="167">
        <f t="shared" si="11"/>
        <v>1</v>
      </c>
      <c r="O45" s="167">
        <f t="shared" si="11"/>
        <v>1</v>
      </c>
      <c r="P45" s="167">
        <f t="shared" si="11"/>
        <v>0</v>
      </c>
      <c r="Q45" s="168">
        <f t="shared" si="11"/>
        <v>0</v>
      </c>
      <c r="R45" s="187">
        <f t="shared" si="11"/>
        <v>630</v>
      </c>
      <c r="S45" s="187">
        <f t="shared" si="11"/>
        <v>0</v>
      </c>
      <c r="T45" s="187">
        <f t="shared" si="11"/>
        <v>630</v>
      </c>
    </row>
    <row r="46" spans="1:20" x14ac:dyDescent="0.2">
      <c r="R46" s="164"/>
      <c r="S46" s="23"/>
    </row>
    <row r="48" spans="1:20" ht="23.25" x14ac:dyDescent="0.2">
      <c r="A48" s="368" t="s">
        <v>45</v>
      </c>
      <c r="B48" s="369"/>
      <c r="C48" s="370"/>
      <c r="D48" s="371" t="s">
        <v>23</v>
      </c>
      <c r="E48" s="360"/>
      <c r="F48" s="36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 x14ac:dyDescent="0.25">
      <c r="A49" s="365" t="s">
        <v>2</v>
      </c>
      <c r="B49" s="362" t="s">
        <v>11</v>
      </c>
      <c r="C49" s="362" t="s">
        <v>17</v>
      </c>
      <c r="D49" s="362" t="s">
        <v>396</v>
      </c>
      <c r="E49" s="362" t="s">
        <v>8</v>
      </c>
      <c r="F49" s="362" t="s">
        <v>16</v>
      </c>
      <c r="G49" s="362" t="s">
        <v>10</v>
      </c>
      <c r="H49" s="362" t="s">
        <v>18</v>
      </c>
      <c r="I49" s="349" t="s">
        <v>560</v>
      </c>
      <c r="J49" s="350"/>
      <c r="K49" s="336" t="s">
        <v>76</v>
      </c>
      <c r="L49" s="337"/>
      <c r="M49" s="338" t="s">
        <v>96</v>
      </c>
      <c r="N49" s="339"/>
      <c r="O49" s="339"/>
      <c r="P49" s="340"/>
      <c r="Q49" s="158"/>
      <c r="R49" s="347" t="s">
        <v>86</v>
      </c>
      <c r="S49" s="345"/>
      <c r="T49" s="346"/>
    </row>
    <row r="50" spans="1:20" ht="15.75" x14ac:dyDescent="0.25">
      <c r="A50" s="366"/>
      <c r="B50" s="363"/>
      <c r="C50" s="363"/>
      <c r="D50" s="363"/>
      <c r="E50" s="363"/>
      <c r="F50" s="363"/>
      <c r="G50" s="363"/>
      <c r="H50" s="363"/>
      <c r="I50" s="282" t="s">
        <v>566</v>
      </c>
      <c r="J50" s="255" t="s">
        <v>567</v>
      </c>
      <c r="K50" s="117" t="s">
        <v>77</v>
      </c>
      <c r="L50" s="40" t="s">
        <v>78</v>
      </c>
      <c r="M50" s="40" t="s">
        <v>79</v>
      </c>
      <c r="N50" s="72" t="s">
        <v>80</v>
      </c>
      <c r="O50" s="40" t="s">
        <v>81</v>
      </c>
      <c r="P50" s="40" t="s">
        <v>82</v>
      </c>
      <c r="Q50" s="159" t="s">
        <v>83</v>
      </c>
      <c r="R50" s="41" t="s">
        <v>87</v>
      </c>
      <c r="S50" s="41" t="s">
        <v>88</v>
      </c>
      <c r="T50" s="41" t="s">
        <v>120</v>
      </c>
    </row>
    <row r="51" spans="1:20" ht="15" x14ac:dyDescent="0.2">
      <c r="A51" s="367"/>
      <c r="B51" s="364"/>
      <c r="C51" s="364"/>
      <c r="D51" s="364"/>
      <c r="E51" s="364"/>
      <c r="F51" s="364"/>
      <c r="G51" s="364"/>
      <c r="H51" s="364"/>
      <c r="I51" s="285"/>
      <c r="J51" s="285"/>
      <c r="K51" s="154">
        <f t="shared" ref="K51:Q51" si="12">K56</f>
        <v>0</v>
      </c>
      <c r="L51" s="172">
        <f t="shared" si="12"/>
        <v>0</v>
      </c>
      <c r="M51" s="150">
        <f t="shared" si="12"/>
        <v>0</v>
      </c>
      <c r="N51" s="150">
        <f t="shared" si="12"/>
        <v>0</v>
      </c>
      <c r="O51" s="150">
        <f t="shared" si="12"/>
        <v>0</v>
      </c>
      <c r="P51" s="150">
        <f t="shared" si="12"/>
        <v>0</v>
      </c>
      <c r="Q51" s="173">
        <f t="shared" si="12"/>
        <v>0</v>
      </c>
      <c r="R51" s="183">
        <f>R56</f>
        <v>0</v>
      </c>
      <c r="S51" s="183"/>
      <c r="T51" s="183">
        <f>T56</f>
        <v>0</v>
      </c>
    </row>
    <row r="52" spans="1:20" ht="15" x14ac:dyDescent="0.2">
      <c r="A52" s="3"/>
      <c r="B52" s="150"/>
      <c r="C52" s="128"/>
      <c r="D52" s="128"/>
      <c r="E52" s="128"/>
      <c r="F52" s="128"/>
      <c r="G52" s="124"/>
      <c r="H52" s="124"/>
      <c r="I52" s="124"/>
      <c r="J52" s="124"/>
      <c r="K52" s="124"/>
      <c r="L52" s="124"/>
      <c r="M52" s="171"/>
      <c r="N52" s="124"/>
      <c r="O52" s="124"/>
      <c r="P52" s="124"/>
      <c r="Q52" s="174"/>
      <c r="R52" s="185">
        <f>(K52*450)+(L52*450)+(M52*450)+(N52*80)+(O52*100)+(P52*150)+(Q52*280)</f>
        <v>0</v>
      </c>
      <c r="S52" s="186"/>
      <c r="T52" s="185">
        <f>R52-S52</f>
        <v>0</v>
      </c>
    </row>
    <row r="53" spans="1:20" ht="15" x14ac:dyDescent="0.2">
      <c r="A53" s="3"/>
      <c r="B53" s="150"/>
      <c r="C53" s="128"/>
      <c r="D53" s="128"/>
      <c r="E53" s="118"/>
      <c r="F53" s="118"/>
      <c r="G53" s="124"/>
      <c r="H53" s="124"/>
      <c r="I53" s="124"/>
      <c r="J53" s="124"/>
      <c r="K53" s="124"/>
      <c r="L53" s="124"/>
      <c r="M53" s="171"/>
      <c r="N53" s="124"/>
      <c r="O53" s="124"/>
      <c r="P53" s="124"/>
      <c r="Q53" s="174"/>
      <c r="R53" s="185">
        <f>(K53*450)+(L53*450)+(M53*450)+(N53*80)+(O53*100)+(P53*150)+(Q53*280)</f>
        <v>0</v>
      </c>
      <c r="S53" s="182"/>
      <c r="T53" s="185">
        <f>R53-S53</f>
        <v>0</v>
      </c>
    </row>
    <row r="54" spans="1:20" ht="15.75" x14ac:dyDescent="0.25">
      <c r="A54" s="146"/>
      <c r="B54" s="145"/>
      <c r="C54" s="149"/>
      <c r="D54" s="148"/>
      <c r="E54" s="148"/>
      <c r="F54" s="147"/>
      <c r="G54" s="149"/>
      <c r="H54" s="149"/>
      <c r="I54" s="256"/>
      <c r="J54" s="256"/>
      <c r="K54" s="165"/>
      <c r="L54" s="165"/>
      <c r="M54" s="170"/>
      <c r="N54" s="165"/>
      <c r="O54" s="165"/>
      <c r="P54" s="165"/>
      <c r="Q54" s="166"/>
      <c r="R54" s="185">
        <f>(K54*450)+(L54*450)+(M54*450)+(N54*80)+(O54*100)+(P54*150)+(Q54*280)</f>
        <v>0</v>
      </c>
      <c r="S54" s="182"/>
      <c r="T54" s="185">
        <f>R54-S54</f>
        <v>0</v>
      </c>
    </row>
    <row r="55" spans="1:20" ht="16.5" thickBot="1" x14ac:dyDescent="0.3">
      <c r="A55" s="146"/>
      <c r="B55" s="145"/>
      <c r="C55" s="149"/>
      <c r="D55" s="148"/>
      <c r="E55" s="148"/>
      <c r="F55" s="147"/>
      <c r="G55" s="149"/>
      <c r="H55" s="149"/>
      <c r="I55" s="257"/>
      <c r="J55" s="257"/>
      <c r="K55" s="169"/>
      <c r="L55" s="169"/>
      <c r="M55" s="169"/>
      <c r="N55" s="169"/>
      <c r="O55" s="169"/>
      <c r="P55" s="169"/>
      <c r="Q55" s="175"/>
      <c r="R55" s="185">
        <f>(K55*450)+(L55*450)+(M55*450)+(N55*80)+(O55*100)+(P55*150)+(Q55*280)</f>
        <v>0</v>
      </c>
      <c r="S55" s="182"/>
      <c r="T55" s="185">
        <f>R55-S55</f>
        <v>0</v>
      </c>
    </row>
    <row r="56" spans="1:20" ht="15.75" x14ac:dyDescent="0.25">
      <c r="A56" s="140"/>
      <c r="B56" s="140"/>
      <c r="C56" s="141"/>
      <c r="D56" s="142"/>
      <c r="E56" s="142"/>
      <c r="F56" s="143"/>
      <c r="G56" s="143"/>
      <c r="H56" s="141"/>
      <c r="I56" s="228"/>
      <c r="J56" s="228"/>
      <c r="K56" s="167">
        <f>SUM(K52:K55)</f>
        <v>0</v>
      </c>
      <c r="L56" s="167">
        <f t="shared" ref="L56:T56" si="13">SUM(L52:L55)</f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8">
        <f t="shared" si="13"/>
        <v>0</v>
      </c>
      <c r="R56" s="187">
        <f t="shared" si="13"/>
        <v>0</v>
      </c>
      <c r="S56" s="187">
        <f t="shared" si="13"/>
        <v>0</v>
      </c>
      <c r="T56" s="187">
        <f t="shared" si="13"/>
        <v>0</v>
      </c>
    </row>
    <row r="58" spans="1:20" x14ac:dyDescent="0.2">
      <c r="A58" s="351" t="s">
        <v>600</v>
      </c>
      <c r="B58" s="352"/>
      <c r="C58" s="352"/>
      <c r="D58" s="353"/>
    </row>
    <row r="59" spans="1:20" x14ac:dyDescent="0.2">
      <c r="A59" s="354"/>
      <c r="B59" s="355"/>
      <c r="C59" s="355"/>
      <c r="D59" s="356"/>
    </row>
    <row r="60" spans="1:20" x14ac:dyDescent="0.2">
      <c r="A60" s="97"/>
      <c r="B60" s="106"/>
      <c r="C60" s="106"/>
      <c r="D60" s="106"/>
    </row>
    <row r="61" spans="1:20" x14ac:dyDescent="0.2">
      <c r="A61" s="320" t="s">
        <v>575</v>
      </c>
      <c r="B61" s="106"/>
      <c r="C61" s="106"/>
      <c r="D61" s="106"/>
    </row>
    <row r="62" spans="1:20" x14ac:dyDescent="0.2">
      <c r="A62" s="320" t="s">
        <v>601</v>
      </c>
      <c r="B62" s="106"/>
      <c r="C62" s="106"/>
      <c r="D62" s="106"/>
    </row>
    <row r="63" spans="1:20" x14ac:dyDescent="0.2">
      <c r="A63" s="320" t="s">
        <v>602</v>
      </c>
      <c r="B63" s="321" t="s">
        <v>607</v>
      </c>
      <c r="C63" s="321" t="s">
        <v>612</v>
      </c>
      <c r="D63" s="321" t="s">
        <v>617</v>
      </c>
    </row>
    <row r="64" spans="1:20" x14ac:dyDescent="0.2">
      <c r="A64" s="320" t="s">
        <v>603</v>
      </c>
      <c r="B64" s="321" t="s">
        <v>608</v>
      </c>
      <c r="C64" s="321" t="s">
        <v>613</v>
      </c>
      <c r="D64" s="321" t="s">
        <v>618</v>
      </c>
    </row>
    <row r="65" spans="1:4" x14ac:dyDescent="0.2">
      <c r="A65" s="320" t="s">
        <v>604</v>
      </c>
      <c r="B65" s="321" t="s">
        <v>609</v>
      </c>
      <c r="C65" s="321" t="s">
        <v>614</v>
      </c>
      <c r="D65" s="321" t="s">
        <v>619</v>
      </c>
    </row>
    <row r="66" spans="1:4" x14ac:dyDescent="0.2">
      <c r="A66" s="320" t="s">
        <v>605</v>
      </c>
      <c r="B66" s="321" t="s">
        <v>610</v>
      </c>
      <c r="C66" s="321" t="s">
        <v>615</v>
      </c>
      <c r="D66" s="106"/>
    </row>
    <row r="67" spans="1:4" x14ac:dyDescent="0.2">
      <c r="A67" s="320" t="s">
        <v>606</v>
      </c>
      <c r="B67" s="321" t="s">
        <v>611</v>
      </c>
      <c r="C67" s="321" t="s">
        <v>616</v>
      </c>
      <c r="D67" s="106"/>
    </row>
  </sheetData>
  <mergeCells count="69">
    <mergeCell ref="E49:E51"/>
    <mergeCell ref="A48:C48"/>
    <mergeCell ref="A49:A51"/>
    <mergeCell ref="B49:B51"/>
    <mergeCell ref="C49:C51"/>
    <mergeCell ref="D49:D51"/>
    <mergeCell ref="F49:F51"/>
    <mergeCell ref="G49:G51"/>
    <mergeCell ref="H49:H51"/>
    <mergeCell ref="K49:L49"/>
    <mergeCell ref="M49:P49"/>
    <mergeCell ref="M38:P38"/>
    <mergeCell ref="A37:C37"/>
    <mergeCell ref="A38:A40"/>
    <mergeCell ref="B38:B40"/>
    <mergeCell ref="C38:C40"/>
    <mergeCell ref="D38:D40"/>
    <mergeCell ref="E38:E40"/>
    <mergeCell ref="F38:F40"/>
    <mergeCell ref="G38:G40"/>
    <mergeCell ref="H38:H40"/>
    <mergeCell ref="K38:L38"/>
    <mergeCell ref="F26:F28"/>
    <mergeCell ref="G26:G28"/>
    <mergeCell ref="H26:H28"/>
    <mergeCell ref="K26:L26"/>
    <mergeCell ref="M26:P26"/>
    <mergeCell ref="A26:A28"/>
    <mergeCell ref="B26:B28"/>
    <mergeCell ref="C26:C28"/>
    <mergeCell ref="D26:D28"/>
    <mergeCell ref="E26:E28"/>
    <mergeCell ref="G15:G17"/>
    <mergeCell ref="H15:H17"/>
    <mergeCell ref="K15:L15"/>
    <mergeCell ref="M15:P15"/>
    <mergeCell ref="A25:C25"/>
    <mergeCell ref="R4:T4"/>
    <mergeCell ref="F4:F6"/>
    <mergeCell ref="D48:F48"/>
    <mergeCell ref="R49:T49"/>
    <mergeCell ref="D37:F37"/>
    <mergeCell ref="R38:T38"/>
    <mergeCell ref="D25:F25"/>
    <mergeCell ref="R26:T26"/>
    <mergeCell ref="D14:F14"/>
    <mergeCell ref="R15:T15"/>
    <mergeCell ref="E15:E17"/>
    <mergeCell ref="G4:G6"/>
    <mergeCell ref="H4:H6"/>
    <mergeCell ref="K4:L4"/>
    <mergeCell ref="M4:P4"/>
    <mergeCell ref="F15:F17"/>
    <mergeCell ref="A58:D59"/>
    <mergeCell ref="I4:J4"/>
    <mergeCell ref="I15:J15"/>
    <mergeCell ref="I26:J26"/>
    <mergeCell ref="I38:J38"/>
    <mergeCell ref="I49:J49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</mergeCells>
  <hyperlinks>
    <hyperlink ref="F1" location="SUMMARY!A1" display="SUMMARY"/>
    <hyperlink ref="A62" location="'FULL NAME LIST &amp; HOTEL'!E20" display="full namelist"/>
    <hyperlink ref="A63" location="'GROUP 1'!A1" display="G1"/>
    <hyperlink ref="A64" location="'GROUP 2'!A1" display="G2"/>
    <hyperlink ref="A65" location="'GROUP 3'!A1" display="G3"/>
    <hyperlink ref="A66" location="'GROUP 4'!A1" display="G4"/>
    <hyperlink ref="A67" location="'GROUP 5'!A1" display="G5"/>
    <hyperlink ref="B63" location="'GROUP 6'!A1" display="G6"/>
    <hyperlink ref="B64" location="'GROUP 7'!A1" display="G7"/>
    <hyperlink ref="B65" location="'GROUP 8'!A1" display="G8"/>
    <hyperlink ref="B66" location="'GROUP 9'!A1" display="G9"/>
    <hyperlink ref="B67" location="'GROUP 10'!A1" display="G10"/>
    <hyperlink ref="C63" location="'GROUP 11'!A1" display="G11"/>
    <hyperlink ref="C64" location="'GROUP 12'!A1" display="G12"/>
    <hyperlink ref="C65" location="'GROUP 13'!A1" display="G13"/>
    <hyperlink ref="C66" location="'GROUP 14'!A1" display="G14"/>
    <hyperlink ref="C67" location="'SPOUSE LIST'!A1" display="SPOUSE LIST"/>
    <hyperlink ref="A61" location="SUMMARY!A1" display="Summary"/>
    <hyperlink ref="D63" location="'GUEST LIST'!A1" display="GUEST LIST"/>
    <hyperlink ref="D64" location="'GOLF LIST'!A1" display="GOLF"/>
    <hyperlink ref="D65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DROPDOWN!$B$8:$B$22</xm:f>
          </x14:formula1>
          <xm:sqref>C52:C53 C38 C41:C42 C26 C29:C30 C15 C18:C19 C4 C49 C7:C8</xm:sqref>
        </x14:dataValidation>
        <x14:dataValidation type="list" allowBlank="1" showInputMessage="1" showErrorMessage="1">
          <x14:formula1>
            <xm:f>DROPDOWN!$B$32:$B$96</xm:f>
          </x14:formula1>
          <xm:sqref>G29:G30 G52:G53 G49 G41:G42 G38 G26 G18:G19 G4 G15 G7:G8</xm:sqref>
        </x14:dataValidation>
        <x14:dataValidation type="list" allowBlank="1" showInputMessage="1" showErrorMessage="1">
          <x14:formula1>
            <xm:f>DROPDOWN!$B$23:$B$29</xm:f>
          </x14:formula1>
          <xm:sqref>D29:D30 D52:D53 D49 D41:D42 D38 D26 D18:D19 D4 D15 D7:D8</xm:sqref>
        </x14:dataValidation>
        <x14:dataValidation type="list" allowBlank="1" showInputMessage="1" showErrorMessage="1">
          <x14:formula1>
            <xm:f>DROPDOWN!$F$8:$F$24</xm:f>
          </x14:formula1>
          <xm:sqref>V18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 I49:J50 I41:J41 I8:J8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7"/>
  <sheetViews>
    <sheetView topLeftCell="A41" workbookViewId="0">
      <pane xSplit="5" topLeftCell="I1" activePane="topRight" state="frozen"/>
      <selection pane="topRight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7.5703125" style="23" customWidth="1"/>
    <col min="4" max="4" width="9.140625" style="24"/>
    <col min="5" max="5" width="16.7109375" style="24" customWidth="1"/>
    <col min="6" max="6" width="23.42578125" style="24" customWidth="1"/>
    <col min="7" max="7" width="7.140625" style="24" customWidth="1"/>
    <col min="8" max="8" width="23.7109375" style="24" customWidth="1"/>
    <col min="9" max="10" width="12.7109375" style="24" customWidth="1"/>
    <col min="11" max="17" width="9.140625" style="24"/>
    <col min="18" max="18" width="10.28515625" style="24" bestFit="1" customWidth="1"/>
    <col min="19" max="19" width="9.42578125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</row>
    <row r="3" spans="1:20" s="25" customFormat="1" ht="23.25" x14ac:dyDescent="0.2">
      <c r="A3" s="151" t="s">
        <v>113</v>
      </c>
      <c r="B3" s="152"/>
      <c r="C3" s="153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0" s="27" customFormat="1" ht="15.75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115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2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2</v>
      </c>
      <c r="Q17" s="173">
        <f t="shared" si="2"/>
        <v>0</v>
      </c>
      <c r="R17" s="183">
        <f>R22</f>
        <v>1200</v>
      </c>
      <c r="S17" s="183"/>
      <c r="T17" s="183">
        <f>T22</f>
        <v>0</v>
      </c>
    </row>
    <row r="18" spans="1:20" s="27" customFormat="1" ht="15.75" x14ac:dyDescent="0.25">
      <c r="A18" s="150">
        <v>33</v>
      </c>
      <c r="B18" s="150">
        <v>23</v>
      </c>
      <c r="C18" s="128" t="s">
        <v>1</v>
      </c>
      <c r="D18" s="128"/>
      <c r="E18" s="121" t="s">
        <v>201</v>
      </c>
      <c r="F18" s="121" t="s">
        <v>202</v>
      </c>
      <c r="G18" s="124"/>
      <c r="H18" s="124"/>
      <c r="I18" s="124"/>
      <c r="J18" s="124"/>
      <c r="K18" s="124">
        <v>1</v>
      </c>
      <c r="L18" s="124"/>
      <c r="M18" s="124"/>
      <c r="N18" s="124"/>
      <c r="O18" s="124"/>
      <c r="P18" s="124"/>
      <c r="Q18" s="124"/>
      <c r="R18" s="185">
        <f>(K18*450)+(L18*450)+(M18*450)+(N18*80)+(O18*100)+(P18*150)+(Q18*280)</f>
        <v>450</v>
      </c>
      <c r="S18" s="182">
        <v>450</v>
      </c>
      <c r="T18" s="185">
        <f>R18-S18</f>
        <v>0</v>
      </c>
    </row>
    <row r="19" spans="1:20" s="27" customFormat="1" ht="15.75" x14ac:dyDescent="0.25">
      <c r="A19" s="150">
        <v>125</v>
      </c>
      <c r="B19" s="150">
        <v>122</v>
      </c>
      <c r="C19" s="128" t="s">
        <v>1</v>
      </c>
      <c r="D19" s="128"/>
      <c r="E19" s="121" t="s">
        <v>516</v>
      </c>
      <c r="F19" s="121" t="s">
        <v>517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>
        <v>1</v>
      </c>
      <c r="Q19" s="124"/>
      <c r="R19" s="185">
        <f>(K19*450)+(L19*450)+(M19*450)+(N19*80)+(O19*100)+(P19*150)+(Q19*280)</f>
        <v>150</v>
      </c>
      <c r="S19" s="182">
        <v>150</v>
      </c>
      <c r="T19" s="185">
        <f>R19-S19</f>
        <v>0</v>
      </c>
    </row>
    <row r="20" spans="1:20" s="27" customFormat="1" ht="15.75" x14ac:dyDescent="0.25">
      <c r="A20" s="150">
        <v>126</v>
      </c>
      <c r="B20" s="150">
        <v>123</v>
      </c>
      <c r="C20" s="128" t="s">
        <v>1</v>
      </c>
      <c r="D20" s="128"/>
      <c r="E20" s="121" t="s">
        <v>518</v>
      </c>
      <c r="F20" s="121" t="s">
        <v>519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>
        <v>1</v>
      </c>
      <c r="Q20" s="124"/>
      <c r="R20" s="185">
        <f>(K20*450)+(L20*450)+(M20*450)+(N20*80)+(O20*100)+(P20*150)+(Q20*280)</f>
        <v>150</v>
      </c>
      <c r="S20" s="182">
        <v>150</v>
      </c>
      <c r="T20" s="185">
        <f>R20-S20</f>
        <v>0</v>
      </c>
    </row>
    <row r="21" spans="1:20" s="27" customFormat="1" ht="15.75" x14ac:dyDescent="0.25">
      <c r="A21" s="150">
        <v>127</v>
      </c>
      <c r="B21" s="150">
        <v>124</v>
      </c>
      <c r="C21" s="128"/>
      <c r="D21" s="128"/>
      <c r="E21" s="121" t="s">
        <v>520</v>
      </c>
      <c r="F21" s="121" t="s">
        <v>520</v>
      </c>
      <c r="G21" s="124"/>
      <c r="H21" s="124"/>
      <c r="I21" s="124"/>
      <c r="J21" s="124"/>
      <c r="K21" s="124">
        <v>1</v>
      </c>
      <c r="L21" s="124"/>
      <c r="M21" s="124"/>
      <c r="N21" s="124"/>
      <c r="O21" s="124"/>
      <c r="P21" s="124"/>
      <c r="Q21" s="124"/>
      <c r="R21" s="185">
        <f>(K21*450)+(L21*450)+(M21*450)+(N21*80)+(O21*100)+(P21*150)+(Q21*280)</f>
        <v>450</v>
      </c>
      <c r="S21" s="182">
        <v>450</v>
      </c>
      <c r="T21" s="185">
        <f>R21-S21</f>
        <v>0</v>
      </c>
    </row>
    <row r="22" spans="1:20" s="27" customFormat="1" ht="15.75" x14ac:dyDescent="0.25">
      <c r="A22" s="144"/>
      <c r="B22" s="227"/>
      <c r="C22" s="228"/>
      <c r="D22" s="229"/>
      <c r="E22" s="229"/>
      <c r="F22" s="230"/>
      <c r="G22" s="230"/>
      <c r="H22" s="228"/>
      <c r="I22" s="228"/>
      <c r="J22" s="228"/>
      <c r="K22" s="167">
        <f>SUM(K18:K21)</f>
        <v>2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2</v>
      </c>
      <c r="Q22" s="168">
        <f t="shared" si="3"/>
        <v>0</v>
      </c>
      <c r="R22" s="195">
        <f t="shared" si="3"/>
        <v>1200</v>
      </c>
      <c r="S22" s="195">
        <f t="shared" si="3"/>
        <v>1200</v>
      </c>
      <c r="T22" s="195">
        <f t="shared" si="3"/>
        <v>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48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/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4">K33</f>
        <v>0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0</v>
      </c>
      <c r="S28" s="183"/>
      <c r="T28" s="183">
        <f>T33</f>
        <v>0</v>
      </c>
    </row>
    <row r="29" spans="1:20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0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0</v>
      </c>
      <c r="S33" s="187">
        <f t="shared" si="5"/>
        <v>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F34" s="179" t="s">
        <v>550</v>
      </c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50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/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6">K45</f>
        <v>3</v>
      </c>
      <c r="L40" s="172">
        <f t="shared" si="6"/>
        <v>0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0</v>
      </c>
      <c r="R40" s="183">
        <f>R45</f>
        <v>1350</v>
      </c>
      <c r="S40" s="183"/>
      <c r="T40" s="183">
        <f>T45</f>
        <v>1350</v>
      </c>
    </row>
    <row r="41" spans="1:20" s="27" customFormat="1" ht="15.75" x14ac:dyDescent="0.25">
      <c r="A41" s="150">
        <v>30</v>
      </c>
      <c r="B41" s="150">
        <v>18</v>
      </c>
      <c r="C41" s="128" t="s">
        <v>1</v>
      </c>
      <c r="D41" s="128"/>
      <c r="E41" s="92" t="s">
        <v>198</v>
      </c>
      <c r="F41" s="92" t="s">
        <v>195</v>
      </c>
      <c r="G41" s="124"/>
      <c r="H41" s="124"/>
      <c r="I41" s="124"/>
      <c r="J41" s="124"/>
      <c r="K41" s="124">
        <v>1</v>
      </c>
      <c r="L41" s="124"/>
      <c r="M41" s="124"/>
      <c r="N41" s="124"/>
      <c r="O41" s="124"/>
      <c r="P41" s="124"/>
      <c r="Q41" s="124"/>
      <c r="R41" s="185">
        <f>(K41*450)+(L41*450)+(M41*450)+(N41*80)+(O41*100)+(P41*150)+(Q41*280)</f>
        <v>450</v>
      </c>
      <c r="S41" s="182"/>
      <c r="T41" s="185">
        <f>R41-S41</f>
        <v>450</v>
      </c>
    </row>
    <row r="42" spans="1:20" s="27" customFormat="1" ht="15.75" x14ac:dyDescent="0.25">
      <c r="A42" s="150">
        <v>31</v>
      </c>
      <c r="B42" s="150">
        <v>42</v>
      </c>
      <c r="C42" s="128" t="s">
        <v>152</v>
      </c>
      <c r="D42" s="128"/>
      <c r="E42" s="92" t="s">
        <v>199</v>
      </c>
      <c r="F42" s="92" t="s">
        <v>196</v>
      </c>
      <c r="G42" s="124"/>
      <c r="H42" s="124"/>
      <c r="I42" s="124"/>
      <c r="J42" s="124"/>
      <c r="K42" s="124">
        <v>1</v>
      </c>
      <c r="L42" s="124"/>
      <c r="M42" s="124"/>
      <c r="N42" s="124"/>
      <c r="O42" s="124"/>
      <c r="P42" s="124"/>
      <c r="Q42" s="124"/>
      <c r="R42" s="185">
        <f>(K42*450)+(L42*450)+(M42*450)+(N42*80)+(O42*100)+(P42*150)+(Q42*280)</f>
        <v>450</v>
      </c>
      <c r="S42" s="182"/>
      <c r="T42" s="185">
        <f>R42-S42</f>
        <v>450</v>
      </c>
    </row>
    <row r="43" spans="1:20" ht="15" x14ac:dyDescent="0.2">
      <c r="A43" s="150">
        <v>32</v>
      </c>
      <c r="B43" s="150">
        <v>43</v>
      </c>
      <c r="C43" s="128" t="s">
        <v>1</v>
      </c>
      <c r="D43" s="128"/>
      <c r="E43" s="92" t="s">
        <v>200</v>
      </c>
      <c r="F43" s="92" t="s">
        <v>197</v>
      </c>
      <c r="G43" s="124"/>
      <c r="H43" s="124"/>
      <c r="I43" s="124"/>
      <c r="J43" s="124"/>
      <c r="K43" s="124">
        <v>1</v>
      </c>
      <c r="L43" s="124"/>
      <c r="M43" s="124"/>
      <c r="N43" s="124"/>
      <c r="O43" s="124"/>
      <c r="P43" s="124"/>
      <c r="Q43" s="124"/>
      <c r="R43" s="185">
        <f>(K43*450)+(L43*450)+(M43*450)+(N43*80)+(O43*100)+(P43*150)+(Q43*280)</f>
        <v>450</v>
      </c>
      <c r="S43" s="182"/>
      <c r="T43" s="185">
        <f>R43-S43</f>
        <v>450</v>
      </c>
    </row>
    <row r="44" spans="1:20" ht="16.5" thickBot="1" x14ac:dyDescent="0.3">
      <c r="A44" s="144"/>
      <c r="B44" s="145"/>
      <c r="C44" s="219"/>
      <c r="D44" s="220"/>
      <c r="E44" s="220"/>
      <c r="F44" s="145"/>
      <c r="G44" s="219"/>
      <c r="H44" s="219"/>
      <c r="I44" s="257"/>
      <c r="J44" s="257"/>
      <c r="K44" s="221"/>
      <c r="L44" s="221"/>
      <c r="M44" s="221"/>
      <c r="N44" s="221"/>
      <c r="O44" s="221"/>
      <c r="P44" s="221"/>
      <c r="Q44" s="222"/>
      <c r="R44" s="217">
        <f>(K44*450)+(L44*450)+(M44*450)+(N44*80)+(O44*100)+(P44*150)+(Q44*280)</f>
        <v>0</v>
      </c>
      <c r="S44" s="218"/>
      <c r="T44" s="217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3</v>
      </c>
      <c r="L45" s="167">
        <f t="shared" ref="L45:T45" si="7">SUM(L41:L44)</f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8">
        <f t="shared" si="7"/>
        <v>0</v>
      </c>
      <c r="R45" s="187">
        <f t="shared" si="7"/>
        <v>1350</v>
      </c>
      <c r="S45" s="187">
        <f t="shared" si="7"/>
        <v>0</v>
      </c>
      <c r="T45" s="187">
        <f t="shared" si="7"/>
        <v>1350</v>
      </c>
    </row>
    <row r="46" spans="1:20" x14ac:dyDescent="0.2">
      <c r="R46" s="164"/>
      <c r="S46" s="23"/>
    </row>
    <row r="48" spans="1:20" ht="23.25" x14ac:dyDescent="0.2">
      <c r="A48" s="368" t="s">
        <v>49</v>
      </c>
      <c r="B48" s="369"/>
      <c r="C48" s="370"/>
      <c r="D48" s="371" t="s">
        <v>23</v>
      </c>
      <c r="E48" s="360"/>
      <c r="F48" s="36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 x14ac:dyDescent="0.25">
      <c r="A49" s="365" t="s">
        <v>2</v>
      </c>
      <c r="B49" s="362" t="s">
        <v>11</v>
      </c>
      <c r="C49" s="362" t="s">
        <v>17</v>
      </c>
      <c r="D49" s="362" t="s">
        <v>396</v>
      </c>
      <c r="E49" s="362" t="s">
        <v>8</v>
      </c>
      <c r="F49" s="362" t="s">
        <v>16</v>
      </c>
      <c r="G49" s="362"/>
      <c r="H49" s="362" t="s">
        <v>18</v>
      </c>
      <c r="I49" s="349" t="s">
        <v>560</v>
      </c>
      <c r="J49" s="350"/>
      <c r="K49" s="336" t="s">
        <v>76</v>
      </c>
      <c r="L49" s="337"/>
      <c r="M49" s="338" t="s">
        <v>96</v>
      </c>
      <c r="N49" s="339"/>
      <c r="O49" s="339"/>
      <c r="P49" s="340"/>
      <c r="Q49" s="158"/>
      <c r="R49" s="347" t="s">
        <v>86</v>
      </c>
      <c r="S49" s="345"/>
      <c r="T49" s="346"/>
    </row>
    <row r="50" spans="1:20" ht="15.75" x14ac:dyDescent="0.25">
      <c r="A50" s="366"/>
      <c r="B50" s="363"/>
      <c r="C50" s="363"/>
      <c r="D50" s="363"/>
      <c r="E50" s="363"/>
      <c r="F50" s="363"/>
      <c r="G50" s="363"/>
      <c r="H50" s="363"/>
      <c r="I50" s="282" t="s">
        <v>566</v>
      </c>
      <c r="J50" s="255" t="s">
        <v>567</v>
      </c>
      <c r="K50" s="117" t="s">
        <v>77</v>
      </c>
      <c r="L50" s="40" t="s">
        <v>78</v>
      </c>
      <c r="M50" s="40" t="s">
        <v>79</v>
      </c>
      <c r="N50" s="72" t="s">
        <v>80</v>
      </c>
      <c r="O50" s="40" t="s">
        <v>81</v>
      </c>
      <c r="P50" s="40" t="s">
        <v>82</v>
      </c>
      <c r="Q50" s="159" t="s">
        <v>83</v>
      </c>
      <c r="R50" s="41" t="s">
        <v>87</v>
      </c>
      <c r="S50" s="41" t="s">
        <v>88</v>
      </c>
      <c r="T50" s="41" t="s">
        <v>120</v>
      </c>
    </row>
    <row r="51" spans="1:20" ht="15" x14ac:dyDescent="0.2">
      <c r="A51" s="367"/>
      <c r="B51" s="364"/>
      <c r="C51" s="364"/>
      <c r="D51" s="364"/>
      <c r="E51" s="364"/>
      <c r="F51" s="364"/>
      <c r="G51" s="364"/>
      <c r="H51" s="364"/>
      <c r="I51" s="285"/>
      <c r="J51" s="285"/>
      <c r="K51" s="154">
        <f t="shared" ref="K51:Q51" si="8">K56</f>
        <v>0</v>
      </c>
      <c r="L51" s="172">
        <f t="shared" si="8"/>
        <v>0</v>
      </c>
      <c r="M51" s="150">
        <f t="shared" si="8"/>
        <v>0</v>
      </c>
      <c r="N51" s="150">
        <f t="shared" si="8"/>
        <v>0</v>
      </c>
      <c r="O51" s="150">
        <f t="shared" si="8"/>
        <v>0</v>
      </c>
      <c r="P51" s="150">
        <f t="shared" si="8"/>
        <v>0</v>
      </c>
      <c r="Q51" s="173">
        <f t="shared" si="8"/>
        <v>0</v>
      </c>
      <c r="R51" s="183">
        <f>R56</f>
        <v>0</v>
      </c>
      <c r="S51" s="183"/>
      <c r="T51" s="183">
        <f>T56</f>
        <v>0</v>
      </c>
    </row>
    <row r="52" spans="1:20" ht="15" x14ac:dyDescent="0.2">
      <c r="A52" s="3"/>
      <c r="B52" s="150"/>
      <c r="C52" s="128"/>
      <c r="D52" s="128"/>
      <c r="E52" s="128"/>
      <c r="F52" s="128"/>
      <c r="G52" s="124"/>
      <c r="H52" s="124"/>
      <c r="I52" s="124"/>
      <c r="J52" s="124"/>
      <c r="K52" s="124"/>
      <c r="L52" s="124"/>
      <c r="M52" s="171"/>
      <c r="N52" s="124"/>
      <c r="O52" s="124"/>
      <c r="P52" s="124"/>
      <c r="Q52" s="174"/>
      <c r="R52" s="185">
        <f>(K52*450)+(L52*450)+(M52*450)+(N52*80)+(O52*100)+(P52*150)+(Q52*280)</f>
        <v>0</v>
      </c>
      <c r="S52" s="186"/>
      <c r="T52" s="185">
        <f>R52-S52</f>
        <v>0</v>
      </c>
    </row>
    <row r="53" spans="1:20" ht="15" x14ac:dyDescent="0.2">
      <c r="A53" s="3"/>
      <c r="B53" s="150"/>
      <c r="C53" s="128"/>
      <c r="D53" s="128"/>
      <c r="E53" s="118"/>
      <c r="F53" s="118"/>
      <c r="G53" s="124"/>
      <c r="H53" s="124"/>
      <c r="I53" s="124"/>
      <c r="J53" s="124"/>
      <c r="K53" s="124"/>
      <c r="L53" s="124"/>
      <c r="M53" s="171"/>
      <c r="N53" s="124"/>
      <c r="O53" s="124"/>
      <c r="P53" s="124"/>
      <c r="Q53" s="174"/>
      <c r="R53" s="185">
        <f>(K53*450)+(L53*450)+(M53*450)+(N53*80)+(O53*100)+(P53*150)+(Q53*280)</f>
        <v>0</v>
      </c>
      <c r="S53" s="182"/>
      <c r="T53" s="185">
        <f>R53-S53</f>
        <v>0</v>
      </c>
    </row>
    <row r="54" spans="1:20" ht="15.75" x14ac:dyDescent="0.25">
      <c r="A54" s="146"/>
      <c r="B54" s="145"/>
      <c r="C54" s="149"/>
      <c r="D54" s="148"/>
      <c r="E54" s="148"/>
      <c r="F54" s="147"/>
      <c r="G54" s="149"/>
      <c r="H54" s="149"/>
      <c r="I54" s="256"/>
      <c r="J54" s="256"/>
      <c r="K54" s="165"/>
      <c r="L54" s="165"/>
      <c r="M54" s="170"/>
      <c r="N54" s="165"/>
      <c r="O54" s="165"/>
      <c r="P54" s="165"/>
      <c r="Q54" s="166"/>
      <c r="R54" s="185">
        <f>(K54*450)+(L54*450)+(M54*450)+(N54*80)+(O54*100)+(P54*150)+(Q54*280)</f>
        <v>0</v>
      </c>
      <c r="S54" s="182"/>
      <c r="T54" s="185">
        <f>R54-S54</f>
        <v>0</v>
      </c>
    </row>
    <row r="55" spans="1:20" ht="16.5" thickBot="1" x14ac:dyDescent="0.3">
      <c r="A55" s="146"/>
      <c r="B55" s="145"/>
      <c r="C55" s="149"/>
      <c r="D55" s="148"/>
      <c r="E55" s="148"/>
      <c r="F55" s="147"/>
      <c r="G55" s="149"/>
      <c r="H55" s="149"/>
      <c r="I55" s="257"/>
      <c r="J55" s="257"/>
      <c r="K55" s="169"/>
      <c r="L55" s="169"/>
      <c r="M55" s="169"/>
      <c r="N55" s="169"/>
      <c r="O55" s="169"/>
      <c r="P55" s="169"/>
      <c r="Q55" s="175"/>
      <c r="R55" s="185">
        <f>(K55*450)+(L55*450)+(M55*450)+(N55*80)+(O55*100)+(P55*150)+(Q55*280)</f>
        <v>0</v>
      </c>
      <c r="S55" s="182"/>
      <c r="T55" s="185">
        <f>R55-S55</f>
        <v>0</v>
      </c>
    </row>
    <row r="56" spans="1:20" ht="15.75" x14ac:dyDescent="0.25">
      <c r="A56" s="140"/>
      <c r="B56" s="140"/>
      <c r="C56" s="141"/>
      <c r="D56" s="142"/>
      <c r="E56" s="142"/>
      <c r="F56" s="143"/>
      <c r="G56" s="143"/>
      <c r="H56" s="141"/>
      <c r="I56" s="228"/>
      <c r="J56" s="228"/>
      <c r="K56" s="167">
        <f>SUM(K52:K55)</f>
        <v>0</v>
      </c>
      <c r="L56" s="167">
        <f t="shared" ref="L56:T56" si="9">SUM(L52:L55)</f>
        <v>0</v>
      </c>
      <c r="M56" s="167">
        <f t="shared" si="9"/>
        <v>0</v>
      </c>
      <c r="N56" s="167">
        <f t="shared" si="9"/>
        <v>0</v>
      </c>
      <c r="O56" s="167">
        <f t="shared" si="9"/>
        <v>0</v>
      </c>
      <c r="P56" s="167">
        <f t="shared" si="9"/>
        <v>0</v>
      </c>
      <c r="Q56" s="168">
        <f t="shared" si="9"/>
        <v>0</v>
      </c>
      <c r="R56" s="187">
        <f t="shared" si="9"/>
        <v>0</v>
      </c>
      <c r="S56" s="187">
        <f t="shared" si="9"/>
        <v>0</v>
      </c>
      <c r="T56" s="187">
        <f t="shared" si="9"/>
        <v>0</v>
      </c>
    </row>
    <row r="58" spans="1:20" x14ac:dyDescent="0.2">
      <c r="A58" s="351" t="s">
        <v>600</v>
      </c>
      <c r="B58" s="352"/>
      <c r="C58" s="352"/>
      <c r="D58" s="353"/>
    </row>
    <row r="59" spans="1:20" x14ac:dyDescent="0.2">
      <c r="A59" s="354"/>
      <c r="B59" s="355"/>
      <c r="C59" s="355"/>
      <c r="D59" s="356"/>
    </row>
    <row r="60" spans="1:20" x14ac:dyDescent="0.2">
      <c r="A60" s="97"/>
      <c r="B60" s="106"/>
      <c r="C60" s="106"/>
      <c r="D60" s="106"/>
    </row>
    <row r="61" spans="1:20" x14ac:dyDescent="0.2">
      <c r="A61" s="320" t="s">
        <v>575</v>
      </c>
      <c r="B61" s="106"/>
      <c r="C61" s="106"/>
      <c r="D61" s="106"/>
    </row>
    <row r="62" spans="1:20" x14ac:dyDescent="0.2">
      <c r="A62" s="320" t="s">
        <v>601</v>
      </c>
      <c r="B62" s="106"/>
      <c r="C62" s="106"/>
      <c r="D62" s="106"/>
    </row>
    <row r="63" spans="1:20" x14ac:dyDescent="0.2">
      <c r="A63" s="320" t="s">
        <v>602</v>
      </c>
      <c r="B63" s="321" t="s">
        <v>607</v>
      </c>
      <c r="C63" s="321" t="s">
        <v>612</v>
      </c>
      <c r="D63" s="321" t="s">
        <v>617</v>
      </c>
    </row>
    <row r="64" spans="1:20" x14ac:dyDescent="0.2">
      <c r="A64" s="320" t="s">
        <v>603</v>
      </c>
      <c r="B64" s="321" t="s">
        <v>608</v>
      </c>
      <c r="C64" s="321" t="s">
        <v>613</v>
      </c>
      <c r="D64" s="321" t="s">
        <v>618</v>
      </c>
    </row>
    <row r="65" spans="1:4" x14ac:dyDescent="0.2">
      <c r="A65" s="320" t="s">
        <v>604</v>
      </c>
      <c r="B65" s="321" t="s">
        <v>609</v>
      </c>
      <c r="C65" s="321" t="s">
        <v>614</v>
      </c>
      <c r="D65" s="321" t="s">
        <v>619</v>
      </c>
    </row>
    <row r="66" spans="1:4" x14ac:dyDescent="0.2">
      <c r="A66" s="320" t="s">
        <v>605</v>
      </c>
      <c r="B66" s="321" t="s">
        <v>610</v>
      </c>
      <c r="C66" s="321" t="s">
        <v>615</v>
      </c>
      <c r="D66" s="106"/>
    </row>
    <row r="67" spans="1:4" x14ac:dyDescent="0.2">
      <c r="A67" s="320" t="s">
        <v>606</v>
      </c>
      <c r="B67" s="321" t="s">
        <v>611</v>
      </c>
      <c r="C67" s="321" t="s">
        <v>616</v>
      </c>
      <c r="D67" s="106"/>
    </row>
  </sheetData>
  <mergeCells count="70">
    <mergeCell ref="M49:P49"/>
    <mergeCell ref="A48:C48"/>
    <mergeCell ref="A49:A51"/>
    <mergeCell ref="B49:B51"/>
    <mergeCell ref="C49:C51"/>
    <mergeCell ref="D49:D51"/>
    <mergeCell ref="E49:E51"/>
    <mergeCell ref="K38:L38"/>
    <mergeCell ref="F49:F51"/>
    <mergeCell ref="G49:G51"/>
    <mergeCell ref="H49:H51"/>
    <mergeCell ref="K49:L49"/>
    <mergeCell ref="M26:P26"/>
    <mergeCell ref="M38:P38"/>
    <mergeCell ref="A37:C37"/>
    <mergeCell ref="A38:A40"/>
    <mergeCell ref="B38:B40"/>
    <mergeCell ref="C38:C40"/>
    <mergeCell ref="D38:D40"/>
    <mergeCell ref="E38:E40"/>
    <mergeCell ref="E26:E28"/>
    <mergeCell ref="F26:F28"/>
    <mergeCell ref="G26:G28"/>
    <mergeCell ref="H26:H28"/>
    <mergeCell ref="K26:L26"/>
    <mergeCell ref="F38:F40"/>
    <mergeCell ref="G38:G40"/>
    <mergeCell ref="H38:H40"/>
    <mergeCell ref="A25:C25"/>
    <mergeCell ref="A26:A28"/>
    <mergeCell ref="B26:B28"/>
    <mergeCell ref="C26:C28"/>
    <mergeCell ref="D26:D28"/>
    <mergeCell ref="F15:F17"/>
    <mergeCell ref="G15:G17"/>
    <mergeCell ref="H15:H17"/>
    <mergeCell ref="K15:L15"/>
    <mergeCell ref="M15:P15"/>
    <mergeCell ref="D3:F3"/>
    <mergeCell ref="F4:F6"/>
    <mergeCell ref="R38:T38"/>
    <mergeCell ref="R49:T49"/>
    <mergeCell ref="R26:T26"/>
    <mergeCell ref="R15:T15"/>
    <mergeCell ref="R4:T4"/>
    <mergeCell ref="D48:F48"/>
    <mergeCell ref="D37:F37"/>
    <mergeCell ref="D25:F25"/>
    <mergeCell ref="D14:F14"/>
    <mergeCell ref="E15:E17"/>
    <mergeCell ref="G4:G6"/>
    <mergeCell ref="H4:H6"/>
    <mergeCell ref="K4:L4"/>
    <mergeCell ref="M4:P4"/>
    <mergeCell ref="A58:D59"/>
    <mergeCell ref="I4:J4"/>
    <mergeCell ref="I15:J15"/>
    <mergeCell ref="I26:J26"/>
    <mergeCell ref="I38:J38"/>
    <mergeCell ref="I49:J49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</mergeCells>
  <hyperlinks>
    <hyperlink ref="F34" location="SUMMARY!A1" display="SUMMARY"/>
    <hyperlink ref="A62" location="'FULL NAME LIST &amp; HOTEL'!E20" display="full namelist"/>
    <hyperlink ref="A63" location="'GROUP 1'!A1" display="G1"/>
    <hyperlink ref="A64" location="'GROUP 2'!A1" display="G2"/>
    <hyperlink ref="A65" location="'GROUP 3'!A1" display="G3"/>
    <hyperlink ref="A66" location="'GROUP 4'!A1" display="G4"/>
    <hyperlink ref="A67" location="'GROUP 5'!A1" display="G5"/>
    <hyperlink ref="B63" location="'GROUP 6'!A1" display="G6"/>
    <hyperlink ref="B64" location="'GROUP 7'!A1" display="G7"/>
    <hyperlink ref="B65" location="'GROUP 8'!A1" display="G8"/>
    <hyperlink ref="B66" location="'GROUP 9'!A1" display="G9"/>
    <hyperlink ref="B67" location="'GROUP 10'!A1" display="G10"/>
    <hyperlink ref="C63" location="'GROUP 11'!A1" display="G11"/>
    <hyperlink ref="C64" location="'GROUP 12'!A1" display="G12"/>
    <hyperlink ref="C65" location="'GROUP 13'!A1" display="G13"/>
    <hyperlink ref="C66" location="'GROUP 14'!A1" display="G14"/>
    <hyperlink ref="C67" location="'SPOUSE LIST'!A1" display="SPOUSE LIST"/>
    <hyperlink ref="A61" location="SUMMARY!A1" display="Summary"/>
    <hyperlink ref="D63" location="'GUEST LIST'!A1" display="GUEST LIST"/>
    <hyperlink ref="D64" location="'GOLF LIST'!A1" display="GOLF"/>
    <hyperlink ref="D65" location="'ADD. COUPONS'!A1" display="ADD COUPON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C52:C53 C38 C18:C21 C26 C29:C30 C15 C7:C8 C4 C49 C41:C43</xm:sqref>
        </x14:dataValidation>
        <x14:dataValidation type="list" allowBlank="1" showInputMessage="1" showErrorMessage="1">
          <x14:formula1>
            <xm:f>DROPDOWN!$B$32:$B$96</xm:f>
          </x14:formula1>
          <xm:sqref>G29:G30 G52:G53 G49 G18:G21 G38 G26 G4 G15 G7:G8 G41:G43</xm:sqref>
        </x14:dataValidation>
        <x14:dataValidation type="list" allowBlank="1" showInputMessage="1" showErrorMessage="1">
          <x14:formula1>
            <xm:f>DROPDOWN!$B$23:$B$29</xm:f>
          </x14:formula1>
          <xm:sqref>D29:D30 D52:D53 D49 D18:D21 D38 D26 D4 D15 D7:D8 D41:D43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 I49:J50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opLeftCell="A53" zoomScale="80" zoomScaleNormal="80" workbookViewId="0">
      <pane xSplit="5" topLeftCell="F1" activePane="topRight" state="frozen"/>
      <selection pane="topRight" activeCell="A3" sqref="A3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6.5703125" style="23" customWidth="1"/>
    <col min="4" max="4" width="9.140625" style="24"/>
    <col min="5" max="5" width="16.7109375" style="24" customWidth="1"/>
    <col min="6" max="6" width="23.42578125" style="24" customWidth="1"/>
    <col min="7" max="7" width="8.42578125" style="24" customWidth="1"/>
    <col min="8" max="8" width="23.7109375" style="24" customWidth="1"/>
    <col min="9" max="10" width="12.85546875" style="24" customWidth="1"/>
    <col min="11" max="17" width="9.140625" style="24"/>
    <col min="18" max="18" width="10.140625" style="24" bestFit="1" customWidth="1"/>
    <col min="19" max="19" width="13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</row>
    <row r="2" spans="1:20" ht="23.25" x14ac:dyDescent="0.2">
      <c r="A2" s="151" t="s">
        <v>51</v>
      </c>
      <c r="B2" s="152"/>
      <c r="C2" s="153"/>
    </row>
    <row r="3" spans="1:20" s="25" customFormat="1" ht="23.25" x14ac:dyDescent="0.2">
      <c r="A3" s="131"/>
      <c r="B3" s="131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4</v>
      </c>
      <c r="L6" s="172">
        <f t="shared" si="0"/>
        <v>3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3150</v>
      </c>
      <c r="S6" s="325"/>
      <c r="T6" s="183">
        <f>T11</f>
        <v>0</v>
      </c>
    </row>
    <row r="7" spans="1:20" s="27" customFormat="1" ht="15.75" x14ac:dyDescent="0.25">
      <c r="A7" s="150">
        <v>34</v>
      </c>
      <c r="B7" s="150">
        <v>51</v>
      </c>
      <c r="C7" s="128" t="s">
        <v>1</v>
      </c>
      <c r="D7" s="128"/>
      <c r="E7" s="121" t="s">
        <v>275</v>
      </c>
      <c r="F7" s="92" t="s">
        <v>270</v>
      </c>
      <c r="G7" s="124"/>
      <c r="H7" s="124" t="s">
        <v>277</v>
      </c>
      <c r="I7" s="124"/>
      <c r="J7" s="124"/>
      <c r="K7" s="124">
        <v>1</v>
      </c>
      <c r="L7" s="124">
        <v>1</v>
      </c>
      <c r="M7" s="124"/>
      <c r="N7" s="124"/>
      <c r="O7" s="124"/>
      <c r="P7" s="124"/>
      <c r="Q7" s="124"/>
      <c r="R7" s="180">
        <f>(K7*450)+(L7*450)+(M7*450)+(N7*80)+(O7*100)+(P7*150)+(Q7*280)</f>
        <v>900</v>
      </c>
      <c r="S7" s="326">
        <v>900</v>
      </c>
      <c r="T7" s="180">
        <f>R7-S7</f>
        <v>0</v>
      </c>
    </row>
    <row r="8" spans="1:20" s="27" customFormat="1" ht="15.75" x14ac:dyDescent="0.25">
      <c r="A8" s="150">
        <v>35</v>
      </c>
      <c r="B8" s="150">
        <v>60</v>
      </c>
      <c r="C8" s="128" t="s">
        <v>6</v>
      </c>
      <c r="D8" s="128"/>
      <c r="E8" s="121" t="s">
        <v>273</v>
      </c>
      <c r="F8" s="95" t="s">
        <v>274</v>
      </c>
      <c r="G8" s="124"/>
      <c r="H8" s="124" t="s">
        <v>276</v>
      </c>
      <c r="I8" s="124"/>
      <c r="J8" s="124"/>
      <c r="K8" s="124">
        <v>1</v>
      </c>
      <c r="L8" s="124">
        <v>1</v>
      </c>
      <c r="M8" s="124"/>
      <c r="N8" s="124"/>
      <c r="O8" s="124"/>
      <c r="P8" s="124"/>
      <c r="Q8" s="124"/>
      <c r="R8" s="180">
        <f>(K8*450)+(L8*450)+(M8*450)+(N8*80)+(O8*100)+(P8*150)+(Q8*280)</f>
        <v>900</v>
      </c>
      <c r="S8" s="326">
        <v>900</v>
      </c>
      <c r="T8" s="180">
        <f>R8-S8</f>
        <v>0</v>
      </c>
    </row>
    <row r="9" spans="1:20" s="27" customFormat="1" ht="15.75" x14ac:dyDescent="0.25">
      <c r="A9" s="150">
        <v>36</v>
      </c>
      <c r="B9" s="150">
        <v>76</v>
      </c>
      <c r="C9" s="128" t="s">
        <v>1</v>
      </c>
      <c r="D9" s="128"/>
      <c r="E9" s="121" t="s">
        <v>272</v>
      </c>
      <c r="F9" s="92" t="s">
        <v>271</v>
      </c>
      <c r="G9" s="124"/>
      <c r="H9" s="124" t="s">
        <v>278</v>
      </c>
      <c r="I9" s="124"/>
      <c r="J9" s="124"/>
      <c r="K9" s="124">
        <v>1</v>
      </c>
      <c r="L9" s="124">
        <v>1</v>
      </c>
      <c r="M9" s="124"/>
      <c r="N9" s="124"/>
      <c r="O9" s="124"/>
      <c r="P9" s="124"/>
      <c r="Q9" s="124"/>
      <c r="R9" s="180">
        <f>(K9*450)+(L9*450)+(M9*450)+(N9*80)+(O9*100)+(P9*150)+(Q9*280)</f>
        <v>900</v>
      </c>
      <c r="S9" s="326">
        <v>900</v>
      </c>
      <c r="T9" s="180">
        <f>R9-S9</f>
        <v>0</v>
      </c>
    </row>
    <row r="10" spans="1:20" s="27" customFormat="1" ht="15.75" x14ac:dyDescent="0.25">
      <c r="A10" s="150">
        <v>135</v>
      </c>
      <c r="B10" s="150"/>
      <c r="C10" s="128" t="s">
        <v>1</v>
      </c>
      <c r="D10" s="128"/>
      <c r="E10" s="118" t="s">
        <v>576</v>
      </c>
      <c r="F10" s="118" t="s">
        <v>580</v>
      </c>
      <c r="G10" s="124" t="s">
        <v>262</v>
      </c>
      <c r="H10" s="124"/>
      <c r="I10" s="124"/>
      <c r="J10" s="124"/>
      <c r="K10" s="124">
        <v>1</v>
      </c>
      <c r="L10" s="124"/>
      <c r="M10" s="124"/>
      <c r="N10" s="124"/>
      <c r="O10" s="124"/>
      <c r="P10" s="124"/>
      <c r="Q10" s="124"/>
      <c r="R10" s="180">
        <f t="shared" ref="R10" si="1">(K10*450)+(L10*450)+(M10*450)+(N10*80)+(O10*100)+(P10*150)+(Q10*280)</f>
        <v>450</v>
      </c>
      <c r="S10" s="326">
        <v>450</v>
      </c>
      <c r="T10" s="180">
        <f t="shared" ref="T10" si="2">R10-S10</f>
        <v>0</v>
      </c>
    </row>
    <row r="11" spans="1:20" s="27" customFormat="1" ht="15.75" x14ac:dyDescent="0.25">
      <c r="A11" s="144"/>
      <c r="B11" s="227"/>
      <c r="C11" s="228"/>
      <c r="D11" s="229"/>
      <c r="E11" s="229"/>
      <c r="F11" s="230"/>
      <c r="G11" s="230"/>
      <c r="H11" s="228"/>
      <c r="I11" s="228"/>
      <c r="J11" s="228"/>
      <c r="K11" s="167">
        <f>SUM(K7:K10)</f>
        <v>4</v>
      </c>
      <c r="L11" s="167">
        <f t="shared" ref="L11:T11" si="3">SUM(L7:L10)</f>
        <v>3</v>
      </c>
      <c r="M11" s="167">
        <f t="shared" si="3"/>
        <v>0</v>
      </c>
      <c r="N11" s="167">
        <f t="shared" si="3"/>
        <v>0</v>
      </c>
      <c r="O11" s="167">
        <f t="shared" si="3"/>
        <v>0</v>
      </c>
      <c r="P11" s="167">
        <f t="shared" si="3"/>
        <v>0</v>
      </c>
      <c r="Q11" s="168">
        <f t="shared" si="3"/>
        <v>0</v>
      </c>
      <c r="R11" s="187">
        <f>SUM(R7:R10)</f>
        <v>3150</v>
      </c>
      <c r="S11" s="235">
        <f t="shared" si="3"/>
        <v>3150</v>
      </c>
      <c r="T11" s="187">
        <f t="shared" si="3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53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1" s="27" customFormat="1" ht="15.75" x14ac:dyDescent="0.25">
      <c r="A17" s="366"/>
      <c r="B17" s="363"/>
      <c r="C17" s="363"/>
      <c r="D17" s="363"/>
      <c r="E17" s="363"/>
      <c r="F17" s="363"/>
      <c r="G17" s="363"/>
      <c r="H17" s="363"/>
      <c r="I17" s="284"/>
      <c r="J17" s="284"/>
      <c r="K17" s="223">
        <f t="shared" ref="K17:Q17" si="4">K22</f>
        <v>1</v>
      </c>
      <c r="L17" s="224">
        <f t="shared" si="4"/>
        <v>1</v>
      </c>
      <c r="M17" s="225">
        <f t="shared" si="4"/>
        <v>0</v>
      </c>
      <c r="N17" s="225">
        <f t="shared" si="4"/>
        <v>0</v>
      </c>
      <c r="O17" s="225">
        <f t="shared" si="4"/>
        <v>0</v>
      </c>
      <c r="P17" s="225">
        <f t="shared" si="4"/>
        <v>0</v>
      </c>
      <c r="Q17" s="226">
        <f t="shared" si="4"/>
        <v>0</v>
      </c>
      <c r="R17" s="249">
        <f>R22</f>
        <v>900</v>
      </c>
      <c r="S17" s="249"/>
      <c r="T17" s="249">
        <f>T22</f>
        <v>0</v>
      </c>
    </row>
    <row r="18" spans="1:21" s="27" customFormat="1" ht="15.75" x14ac:dyDescent="0.25">
      <c r="A18" s="150">
        <v>3</v>
      </c>
      <c r="B18" s="150">
        <v>1</v>
      </c>
      <c r="C18" s="128" t="s">
        <v>1</v>
      </c>
      <c r="D18" s="128"/>
      <c r="E18" s="91" t="s">
        <v>129</v>
      </c>
      <c r="F18" s="118" t="s">
        <v>132</v>
      </c>
      <c r="G18" s="124"/>
      <c r="H18" s="124" t="s">
        <v>131</v>
      </c>
      <c r="I18" s="124"/>
      <c r="J18" s="124"/>
      <c r="K18" s="124">
        <v>1</v>
      </c>
      <c r="L18" s="124">
        <v>1</v>
      </c>
      <c r="M18" s="124"/>
      <c r="N18" s="124"/>
      <c r="O18" s="124"/>
      <c r="P18" s="124"/>
      <c r="Q18" s="124"/>
      <c r="R18" s="180">
        <f>(K18*450)+(L18*450)+(M18*450)+(N18*80)+(O18*100)+(P18*150)+(Q18*280)</f>
        <v>900</v>
      </c>
      <c r="S18" s="182">
        <v>900</v>
      </c>
      <c r="T18" s="180">
        <f>R18-S18</f>
        <v>0</v>
      </c>
      <c r="U18" s="124"/>
    </row>
    <row r="19" spans="1:21" s="27" customFormat="1" ht="15.75" x14ac:dyDescent="0.25">
      <c r="A19" s="144"/>
      <c r="B19" s="211"/>
      <c r="C19" s="212"/>
      <c r="D19" s="212"/>
      <c r="E19" s="213"/>
      <c r="F19" s="213"/>
      <c r="G19" s="214"/>
      <c r="H19" s="214"/>
      <c r="I19" s="214"/>
      <c r="J19" s="214"/>
      <c r="K19" s="214"/>
      <c r="L19" s="214"/>
      <c r="M19" s="215"/>
      <c r="N19" s="214"/>
      <c r="O19" s="214"/>
      <c r="P19" s="214"/>
      <c r="Q19" s="216"/>
      <c r="R19" s="217">
        <f>(K19*450)+(L19*450)+(M19*450)+(N19*80)+(O19*100)+(P19*150)+(Q19*280)</f>
        <v>0</v>
      </c>
      <c r="S19" s="218"/>
      <c r="T19" s="217">
        <f>R19-S19</f>
        <v>0</v>
      </c>
    </row>
    <row r="20" spans="1:21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1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1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1</v>
      </c>
      <c r="L22" s="167">
        <f t="shared" ref="L22:T22" si="5">SUM(L18:L21)</f>
        <v>1</v>
      </c>
      <c r="M22" s="167">
        <f t="shared" si="5"/>
        <v>0</v>
      </c>
      <c r="N22" s="167">
        <f t="shared" si="5"/>
        <v>0</v>
      </c>
      <c r="O22" s="167">
        <f t="shared" si="5"/>
        <v>0</v>
      </c>
      <c r="P22" s="167">
        <f t="shared" si="5"/>
        <v>0</v>
      </c>
      <c r="Q22" s="168">
        <f t="shared" si="5"/>
        <v>0</v>
      </c>
      <c r="R22" s="187">
        <f t="shared" si="5"/>
        <v>900</v>
      </c>
      <c r="S22" s="187">
        <f t="shared" si="5"/>
        <v>900</v>
      </c>
      <c r="T22" s="187">
        <f t="shared" si="5"/>
        <v>0</v>
      </c>
    </row>
    <row r="23" spans="1:21" s="27" customFormat="1" ht="15.75" x14ac:dyDescent="0.25">
      <c r="A23" s="132"/>
      <c r="B23" s="132"/>
      <c r="C23" s="26"/>
      <c r="R23" s="160"/>
      <c r="S23" s="26"/>
    </row>
    <row r="24" spans="1:21" s="27" customFormat="1" ht="15.75" x14ac:dyDescent="0.25">
      <c r="A24" s="33"/>
      <c r="B24" s="34"/>
      <c r="C24" s="26"/>
    </row>
    <row r="25" spans="1:21" s="27" customFormat="1" ht="23.25" x14ac:dyDescent="0.25">
      <c r="A25" s="368" t="s">
        <v>114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1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/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1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1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6">K37</f>
        <v>6</v>
      </c>
      <c r="L28" s="172">
        <f t="shared" si="6"/>
        <v>2</v>
      </c>
      <c r="M28" s="150">
        <f t="shared" si="6"/>
        <v>0</v>
      </c>
      <c r="N28" s="150">
        <f t="shared" si="6"/>
        <v>0</v>
      </c>
      <c r="O28" s="150">
        <f t="shared" si="6"/>
        <v>0</v>
      </c>
      <c r="P28" s="150">
        <f t="shared" si="6"/>
        <v>0</v>
      </c>
      <c r="Q28" s="173">
        <f t="shared" si="6"/>
        <v>0</v>
      </c>
      <c r="R28" s="183">
        <f>R37</f>
        <v>3600</v>
      </c>
      <c r="S28" s="183"/>
      <c r="T28" s="183">
        <f>T37</f>
        <v>450</v>
      </c>
    </row>
    <row r="29" spans="1:21" s="27" customFormat="1" ht="15.75" x14ac:dyDescent="0.25">
      <c r="A29" s="150">
        <v>37</v>
      </c>
      <c r="B29" s="150">
        <v>22</v>
      </c>
      <c r="C29" s="128" t="s">
        <v>1</v>
      </c>
      <c r="D29" s="128"/>
      <c r="E29" s="118" t="s">
        <v>288</v>
      </c>
      <c r="F29" s="92" t="s">
        <v>282</v>
      </c>
      <c r="G29" s="124"/>
      <c r="H29" s="124"/>
      <c r="I29" s="124"/>
      <c r="J29" s="124"/>
      <c r="K29" s="124">
        <v>1</v>
      </c>
      <c r="L29" s="124"/>
      <c r="M29" s="124"/>
      <c r="N29" s="124"/>
      <c r="O29" s="124"/>
      <c r="P29" s="124"/>
      <c r="Q29" s="124"/>
      <c r="R29" s="180">
        <f t="shared" ref="R29:R36" si="7">(K29*450)+(L29*450)+(M29*450)+(N29*80)+(O29*100)+(P29*150)+(Q29*280)</f>
        <v>450</v>
      </c>
      <c r="S29" s="182">
        <v>450</v>
      </c>
      <c r="T29" s="180">
        <f t="shared" ref="T29:T34" si="8">R29-S29</f>
        <v>0</v>
      </c>
    </row>
    <row r="30" spans="1:21" s="27" customFormat="1" ht="15.75" x14ac:dyDescent="0.25">
      <c r="A30" s="150">
        <v>38</v>
      </c>
      <c r="B30" s="150">
        <v>41</v>
      </c>
      <c r="C30" s="128" t="s">
        <v>1</v>
      </c>
      <c r="D30" s="128"/>
      <c r="E30" s="121" t="s">
        <v>289</v>
      </c>
      <c r="F30" s="96" t="s">
        <v>283</v>
      </c>
      <c r="G30" s="124"/>
      <c r="H30" s="124"/>
      <c r="I30" s="124"/>
      <c r="J30" s="124"/>
      <c r="K30" s="124">
        <v>1</v>
      </c>
      <c r="L30" s="124"/>
      <c r="M30" s="124"/>
      <c r="N30" s="124"/>
      <c r="O30" s="124"/>
      <c r="P30" s="124"/>
      <c r="Q30" s="124"/>
      <c r="R30" s="180">
        <f t="shared" si="7"/>
        <v>450</v>
      </c>
      <c r="S30" s="182"/>
      <c r="T30" s="180">
        <f t="shared" si="8"/>
        <v>450</v>
      </c>
    </row>
    <row r="31" spans="1:21" s="27" customFormat="1" ht="15.75" x14ac:dyDescent="0.25">
      <c r="A31" s="150">
        <v>39</v>
      </c>
      <c r="B31" s="150">
        <v>37</v>
      </c>
      <c r="C31" s="128" t="s">
        <v>1</v>
      </c>
      <c r="D31" s="128"/>
      <c r="E31" s="121" t="s">
        <v>290</v>
      </c>
      <c r="F31" s="92" t="s">
        <v>284</v>
      </c>
      <c r="G31" s="124"/>
      <c r="H31" s="124" t="s">
        <v>295</v>
      </c>
      <c r="I31" s="124"/>
      <c r="J31" s="124"/>
      <c r="K31" s="124">
        <v>1</v>
      </c>
      <c r="L31" s="124">
        <v>1</v>
      </c>
      <c r="M31" s="124"/>
      <c r="N31" s="124"/>
      <c r="O31" s="124"/>
      <c r="P31" s="124"/>
      <c r="Q31" s="124"/>
      <c r="R31" s="180">
        <f t="shared" si="7"/>
        <v>900</v>
      </c>
      <c r="S31" s="182">
        <v>900</v>
      </c>
      <c r="T31" s="180">
        <f t="shared" si="8"/>
        <v>0</v>
      </c>
    </row>
    <row r="32" spans="1:21" s="27" customFormat="1" ht="15.75" x14ac:dyDescent="0.25">
      <c r="A32" s="150">
        <v>40</v>
      </c>
      <c r="B32" s="150">
        <v>45</v>
      </c>
      <c r="C32" s="128" t="s">
        <v>1</v>
      </c>
      <c r="D32" s="128"/>
      <c r="E32" s="121" t="s">
        <v>291</v>
      </c>
      <c r="F32" s="97" t="s">
        <v>285</v>
      </c>
      <c r="G32" s="124"/>
      <c r="H32" s="124"/>
      <c r="I32" s="124"/>
      <c r="J32" s="124"/>
      <c r="K32" s="124">
        <v>1</v>
      </c>
      <c r="L32" s="124"/>
      <c r="M32" s="124"/>
      <c r="N32" s="124"/>
      <c r="O32" s="124"/>
      <c r="P32" s="124"/>
      <c r="Q32" s="124"/>
      <c r="R32" s="180">
        <f t="shared" si="7"/>
        <v>450</v>
      </c>
      <c r="S32" s="182">
        <v>450</v>
      </c>
      <c r="T32" s="180">
        <f t="shared" si="8"/>
        <v>0</v>
      </c>
    </row>
    <row r="33" spans="1:20" s="27" customFormat="1" ht="15.75" x14ac:dyDescent="0.25">
      <c r="A33" s="150">
        <v>41</v>
      </c>
      <c r="B33" s="150">
        <v>47</v>
      </c>
      <c r="C33" s="128" t="s">
        <v>6</v>
      </c>
      <c r="D33" s="128"/>
      <c r="E33" s="121" t="s">
        <v>292</v>
      </c>
      <c r="F33" s="95" t="s">
        <v>286</v>
      </c>
      <c r="G33" s="124"/>
      <c r="H33" s="124" t="s">
        <v>296</v>
      </c>
      <c r="I33" s="124"/>
      <c r="J33" s="124"/>
      <c r="K33" s="124">
        <v>1</v>
      </c>
      <c r="L33" s="124">
        <v>1</v>
      </c>
      <c r="M33" s="124"/>
      <c r="N33" s="124"/>
      <c r="O33" s="124"/>
      <c r="P33" s="124"/>
      <c r="Q33" s="124"/>
      <c r="R33" s="180">
        <f t="shared" si="7"/>
        <v>900</v>
      </c>
      <c r="S33" s="182">
        <v>900</v>
      </c>
      <c r="T33" s="180">
        <f t="shared" si="8"/>
        <v>0</v>
      </c>
    </row>
    <row r="34" spans="1:20" s="27" customFormat="1" ht="15.75" x14ac:dyDescent="0.25">
      <c r="A34" s="150">
        <v>42</v>
      </c>
      <c r="B34" s="150">
        <v>72</v>
      </c>
      <c r="C34" s="128" t="s">
        <v>104</v>
      </c>
      <c r="D34" s="128"/>
      <c r="E34" s="121" t="s">
        <v>287</v>
      </c>
      <c r="F34" s="95" t="s">
        <v>287</v>
      </c>
      <c r="G34" s="124"/>
      <c r="H34" s="124"/>
      <c r="I34" s="124"/>
      <c r="J34" s="124"/>
      <c r="K34" s="124">
        <v>1</v>
      </c>
      <c r="L34" s="124"/>
      <c r="M34" s="124"/>
      <c r="N34" s="124"/>
      <c r="O34" s="124"/>
      <c r="P34" s="124"/>
      <c r="Q34" s="124"/>
      <c r="R34" s="180">
        <f t="shared" si="7"/>
        <v>450</v>
      </c>
      <c r="S34" s="182">
        <v>450</v>
      </c>
      <c r="T34" s="180">
        <f t="shared" si="8"/>
        <v>0</v>
      </c>
    </row>
    <row r="35" spans="1:20" s="27" customFormat="1" ht="15.75" x14ac:dyDescent="0.25">
      <c r="A35" s="144"/>
      <c r="B35" s="145"/>
      <c r="C35" s="219"/>
      <c r="D35" s="220"/>
      <c r="E35" s="220"/>
      <c r="F35" s="145"/>
      <c r="G35" s="219"/>
      <c r="H35" s="219"/>
      <c r="I35" s="257"/>
      <c r="J35" s="257"/>
      <c r="K35" s="238"/>
      <c r="L35" s="238"/>
      <c r="M35" s="239"/>
      <c r="N35" s="238"/>
      <c r="O35" s="238"/>
      <c r="P35" s="238"/>
      <c r="Q35" s="163"/>
      <c r="R35" s="217">
        <f t="shared" si="7"/>
        <v>0</v>
      </c>
      <c r="S35" s="218"/>
      <c r="T35" s="217">
        <f>R35-S35</f>
        <v>0</v>
      </c>
    </row>
    <row r="36" spans="1:20" s="27" customFormat="1" ht="16.5" thickBot="1" x14ac:dyDescent="0.3">
      <c r="A36" s="146"/>
      <c r="B36" s="145"/>
      <c r="C36" s="149"/>
      <c r="D36" s="148"/>
      <c r="E36" s="148"/>
      <c r="F36" s="147"/>
      <c r="G36" s="149"/>
      <c r="H36" s="149"/>
      <c r="I36" s="257"/>
      <c r="J36" s="257"/>
      <c r="K36" s="169"/>
      <c r="L36" s="169"/>
      <c r="M36" s="169"/>
      <c r="N36" s="169"/>
      <c r="O36" s="169"/>
      <c r="P36" s="169"/>
      <c r="Q36" s="175"/>
      <c r="R36" s="185">
        <f t="shared" si="7"/>
        <v>0</v>
      </c>
      <c r="S36" s="182"/>
      <c r="T36" s="185">
        <f>R36-S36</f>
        <v>0</v>
      </c>
    </row>
    <row r="37" spans="1:20" s="27" customFormat="1" ht="15.75" x14ac:dyDescent="0.25">
      <c r="A37" s="146"/>
      <c r="B37" s="140"/>
      <c r="C37" s="141"/>
      <c r="D37" s="142"/>
      <c r="E37" s="142"/>
      <c r="F37" s="143"/>
      <c r="G37" s="143"/>
      <c r="H37" s="141"/>
      <c r="I37" s="288"/>
      <c r="J37" s="288"/>
      <c r="K37" s="248">
        <f t="shared" ref="K37:Q37" si="9">SUM(K29:K36)</f>
        <v>6</v>
      </c>
      <c r="L37" s="248">
        <f t="shared" si="9"/>
        <v>2</v>
      </c>
      <c r="M37" s="248">
        <f t="shared" si="9"/>
        <v>0</v>
      </c>
      <c r="N37" s="248">
        <f t="shared" si="9"/>
        <v>0</v>
      </c>
      <c r="O37" s="248">
        <f t="shared" si="9"/>
        <v>0</v>
      </c>
      <c r="P37" s="248">
        <f t="shared" si="9"/>
        <v>0</v>
      </c>
      <c r="Q37" s="248">
        <f t="shared" si="9"/>
        <v>0</v>
      </c>
      <c r="R37" s="187">
        <f>SUM(R29:R36)</f>
        <v>3600</v>
      </c>
      <c r="S37" s="187">
        <f>SUM(S29:S36)</f>
        <v>3150</v>
      </c>
      <c r="T37" s="187">
        <f>SUM(T29:T36)</f>
        <v>450</v>
      </c>
    </row>
    <row r="38" spans="1:20" s="27" customFormat="1" ht="15.75" x14ac:dyDescent="0.25">
      <c r="A38" s="29"/>
      <c r="B38" s="30"/>
      <c r="C38" s="26"/>
      <c r="R38" s="26"/>
      <c r="S38" s="26"/>
    </row>
    <row r="39" spans="1:20" s="27" customFormat="1" ht="15.75" x14ac:dyDescent="0.25">
      <c r="A39" s="29"/>
      <c r="B39" s="30"/>
      <c r="C39" s="26"/>
    </row>
    <row r="40" spans="1:20" s="27" customFormat="1" ht="15.75" x14ac:dyDescent="0.25">
      <c r="A40" s="29"/>
      <c r="B40" s="30"/>
      <c r="C40" s="26"/>
    </row>
    <row r="41" spans="1:20" s="27" customFormat="1" ht="23.25" x14ac:dyDescent="0.25">
      <c r="A41" s="368" t="s">
        <v>54</v>
      </c>
      <c r="B41" s="369"/>
      <c r="C41" s="370"/>
      <c r="D41" s="371" t="s">
        <v>23</v>
      </c>
      <c r="E41" s="360"/>
      <c r="F41" s="36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27" customFormat="1" ht="15.75" x14ac:dyDescent="0.25">
      <c r="A42" s="365" t="s">
        <v>2</v>
      </c>
      <c r="B42" s="362" t="s">
        <v>11</v>
      </c>
      <c r="C42" s="362" t="s">
        <v>17</v>
      </c>
      <c r="D42" s="362" t="s">
        <v>396</v>
      </c>
      <c r="E42" s="362" t="s">
        <v>8</v>
      </c>
      <c r="F42" s="362" t="s">
        <v>16</v>
      </c>
      <c r="G42" s="362"/>
      <c r="H42" s="362" t="s">
        <v>18</v>
      </c>
      <c r="I42" s="349" t="s">
        <v>560</v>
      </c>
      <c r="J42" s="350"/>
      <c r="K42" s="336" t="s">
        <v>76</v>
      </c>
      <c r="L42" s="337"/>
      <c r="M42" s="338" t="s">
        <v>96</v>
      </c>
      <c r="N42" s="339"/>
      <c r="O42" s="339"/>
      <c r="P42" s="340"/>
      <c r="Q42" s="158"/>
      <c r="R42" s="347" t="s">
        <v>86</v>
      </c>
      <c r="S42" s="345"/>
      <c r="T42" s="346"/>
    </row>
    <row r="43" spans="1:20" s="27" customFormat="1" ht="15.75" x14ac:dyDescent="0.25">
      <c r="A43" s="366"/>
      <c r="B43" s="363"/>
      <c r="C43" s="363"/>
      <c r="D43" s="363"/>
      <c r="E43" s="363"/>
      <c r="F43" s="363"/>
      <c r="G43" s="363"/>
      <c r="H43" s="363"/>
      <c r="I43" s="282" t="s">
        <v>566</v>
      </c>
      <c r="J43" s="255" t="s">
        <v>567</v>
      </c>
      <c r="K43" s="117" t="s">
        <v>77</v>
      </c>
      <c r="L43" s="40" t="s">
        <v>78</v>
      </c>
      <c r="M43" s="40" t="s">
        <v>79</v>
      </c>
      <c r="N43" s="72" t="s">
        <v>80</v>
      </c>
      <c r="O43" s="40" t="s">
        <v>81</v>
      </c>
      <c r="P43" s="40" t="s">
        <v>82</v>
      </c>
      <c r="Q43" s="159" t="s">
        <v>83</v>
      </c>
      <c r="R43" s="41" t="s">
        <v>87</v>
      </c>
      <c r="S43" s="41" t="s">
        <v>88</v>
      </c>
      <c r="T43" s="41" t="s">
        <v>120</v>
      </c>
    </row>
    <row r="44" spans="1:20" s="27" customFormat="1" ht="15.75" x14ac:dyDescent="0.25">
      <c r="A44" s="367"/>
      <c r="B44" s="364"/>
      <c r="C44" s="364"/>
      <c r="D44" s="364"/>
      <c r="E44" s="364"/>
      <c r="F44" s="364"/>
      <c r="G44" s="364"/>
      <c r="H44" s="364"/>
      <c r="I44" s="285"/>
      <c r="J44" s="285"/>
      <c r="K44" s="154">
        <f t="shared" ref="K44:R44" si="10">K50</f>
        <v>5</v>
      </c>
      <c r="L44" s="172">
        <f t="shared" si="10"/>
        <v>3</v>
      </c>
      <c r="M44" s="150">
        <f t="shared" si="10"/>
        <v>0</v>
      </c>
      <c r="N44" s="150">
        <f t="shared" si="10"/>
        <v>0</v>
      </c>
      <c r="O44" s="150">
        <f t="shared" si="10"/>
        <v>0</v>
      </c>
      <c r="P44" s="150">
        <f t="shared" si="10"/>
        <v>0</v>
      </c>
      <c r="Q44" s="173">
        <f t="shared" si="10"/>
        <v>1</v>
      </c>
      <c r="R44" s="183">
        <f t="shared" si="10"/>
        <v>3880</v>
      </c>
      <c r="S44" s="183"/>
      <c r="T44" s="183">
        <f>T50</f>
        <v>3880</v>
      </c>
    </row>
    <row r="45" spans="1:20" s="27" customFormat="1" ht="15.75" x14ac:dyDescent="0.25">
      <c r="A45" s="150">
        <v>46</v>
      </c>
      <c r="B45" s="150">
        <v>67</v>
      </c>
      <c r="C45" s="128" t="s">
        <v>1</v>
      </c>
      <c r="D45" s="128"/>
      <c r="E45" s="94" t="s">
        <v>311</v>
      </c>
      <c r="F45" s="94" t="s">
        <v>305</v>
      </c>
      <c r="G45" s="124"/>
      <c r="H45" s="128"/>
      <c r="I45" s="128"/>
      <c r="J45" s="128"/>
      <c r="K45" s="124">
        <v>1</v>
      </c>
      <c r="L45" s="124"/>
      <c r="M45" s="124"/>
      <c r="N45" s="124"/>
      <c r="O45" s="124"/>
      <c r="P45" s="124"/>
      <c r="Q45" s="124">
        <v>1</v>
      </c>
      <c r="R45" s="185">
        <f>(K45*450)+(L45*450)+(M45*450)+(N45*80)+(O45*100)+(P45*150)+(Q45*280)</f>
        <v>730</v>
      </c>
      <c r="S45" s="182"/>
      <c r="T45" s="185">
        <f>R45-S45</f>
        <v>730</v>
      </c>
    </row>
    <row r="46" spans="1:20" ht="15" x14ac:dyDescent="0.2">
      <c r="A46" s="150">
        <v>47</v>
      </c>
      <c r="B46" s="150">
        <v>73</v>
      </c>
      <c r="C46" s="128" t="s">
        <v>152</v>
      </c>
      <c r="D46" s="128"/>
      <c r="E46" s="94" t="s">
        <v>312</v>
      </c>
      <c r="F46" s="94" t="s">
        <v>306</v>
      </c>
      <c r="G46" s="124"/>
      <c r="H46" s="124"/>
      <c r="I46" s="124"/>
      <c r="J46" s="124"/>
      <c r="K46" s="124">
        <v>1</v>
      </c>
      <c r="L46" s="124">
        <v>1</v>
      </c>
      <c r="M46" s="124"/>
      <c r="N46" s="124"/>
      <c r="O46" s="124"/>
      <c r="P46" s="124"/>
      <c r="Q46" s="124"/>
      <c r="R46" s="185">
        <f>(K46*450)+(L46*450)+(M46*450)+(N46*80)+(O46*100)+(P46*150)+(Q46*280)</f>
        <v>900</v>
      </c>
      <c r="S46" s="182"/>
      <c r="T46" s="185">
        <f>R46-S46</f>
        <v>900</v>
      </c>
    </row>
    <row r="47" spans="1:20" ht="15" x14ac:dyDescent="0.2">
      <c r="A47" s="150">
        <v>48</v>
      </c>
      <c r="B47" s="150">
        <v>74</v>
      </c>
      <c r="C47" s="128" t="s">
        <v>104</v>
      </c>
      <c r="D47" s="128"/>
      <c r="E47" s="94" t="s">
        <v>310</v>
      </c>
      <c r="F47" s="94" t="s">
        <v>307</v>
      </c>
      <c r="G47" s="124"/>
      <c r="H47" s="124"/>
      <c r="I47" s="124"/>
      <c r="J47" s="124"/>
      <c r="K47" s="124">
        <v>1</v>
      </c>
      <c r="L47" s="124"/>
      <c r="M47" s="124"/>
      <c r="N47" s="124"/>
      <c r="O47" s="124"/>
      <c r="P47" s="124"/>
      <c r="Q47" s="124"/>
      <c r="R47" s="185">
        <f>(K47*450)+(L47*450)+(M47*450)+(N47*80)+(O47*100)+(P47*150)+(Q47*280)</f>
        <v>450</v>
      </c>
      <c r="S47" s="182"/>
      <c r="T47" s="185">
        <f>R47-S47</f>
        <v>450</v>
      </c>
    </row>
    <row r="48" spans="1:20" ht="15" x14ac:dyDescent="0.2">
      <c r="A48" s="150">
        <v>49</v>
      </c>
      <c r="B48" s="150">
        <v>81</v>
      </c>
      <c r="C48" s="128" t="s">
        <v>1</v>
      </c>
      <c r="D48" s="128"/>
      <c r="E48" s="94" t="s">
        <v>313</v>
      </c>
      <c r="F48" s="94" t="s">
        <v>308</v>
      </c>
      <c r="G48" s="124"/>
      <c r="H48" s="124"/>
      <c r="I48" s="124"/>
      <c r="J48" s="124"/>
      <c r="K48" s="124">
        <v>1</v>
      </c>
      <c r="L48" s="124">
        <v>1</v>
      </c>
      <c r="M48" s="124"/>
      <c r="N48" s="124"/>
      <c r="O48" s="124"/>
      <c r="P48" s="124"/>
      <c r="Q48" s="124"/>
      <c r="R48" s="185">
        <f>(K48*450)+(L48*450)+(M48*450)+(N48*80)+(O48*100)+(P48*150)+(Q48*280)</f>
        <v>900</v>
      </c>
      <c r="S48" s="182"/>
      <c r="T48" s="185">
        <f>R48-S48</f>
        <v>900</v>
      </c>
    </row>
    <row r="49" spans="1:20" ht="15" x14ac:dyDescent="0.2">
      <c r="A49" s="150">
        <v>50</v>
      </c>
      <c r="B49" s="150">
        <v>82</v>
      </c>
      <c r="C49" s="128" t="s">
        <v>1</v>
      </c>
      <c r="D49" s="128"/>
      <c r="E49" s="94" t="s">
        <v>314</v>
      </c>
      <c r="F49" s="94" t="s">
        <v>309</v>
      </c>
      <c r="G49" s="124"/>
      <c r="H49" s="124"/>
      <c r="I49" s="124"/>
      <c r="J49" s="124"/>
      <c r="K49" s="124">
        <v>1</v>
      </c>
      <c r="L49" s="124">
        <v>1</v>
      </c>
      <c r="M49" s="124"/>
      <c r="N49" s="124"/>
      <c r="O49" s="124"/>
      <c r="P49" s="124"/>
      <c r="Q49" s="124"/>
      <c r="R49" s="185">
        <f>(K49*450)+(L49*450)+(M49*450)+(N49*80)+(O49*100)+(P49*150)+(Q49*280)</f>
        <v>900</v>
      </c>
      <c r="S49" s="182"/>
      <c r="T49" s="185">
        <f>R49-S49</f>
        <v>900</v>
      </c>
    </row>
    <row r="50" spans="1:20" ht="15.75" x14ac:dyDescent="0.25">
      <c r="A50" s="227"/>
      <c r="B50" s="227"/>
      <c r="C50" s="228"/>
      <c r="D50" s="229"/>
      <c r="E50" s="229"/>
      <c r="F50" s="230"/>
      <c r="G50" s="230"/>
      <c r="H50" s="228"/>
      <c r="I50" s="228"/>
      <c r="J50" s="228"/>
      <c r="K50" s="167">
        <f t="shared" ref="K50:T50" si="11">SUM(K45:K49)</f>
        <v>5</v>
      </c>
      <c r="L50" s="167">
        <f t="shared" si="11"/>
        <v>3</v>
      </c>
      <c r="M50" s="167">
        <f t="shared" si="11"/>
        <v>0</v>
      </c>
      <c r="N50" s="167">
        <f t="shared" si="11"/>
        <v>0</v>
      </c>
      <c r="O50" s="167">
        <f t="shared" si="11"/>
        <v>0</v>
      </c>
      <c r="P50" s="167">
        <f t="shared" si="11"/>
        <v>0</v>
      </c>
      <c r="Q50" s="168">
        <f t="shared" si="11"/>
        <v>1</v>
      </c>
      <c r="R50" s="195">
        <f t="shared" si="11"/>
        <v>3880</v>
      </c>
      <c r="S50" s="195">
        <f t="shared" si="11"/>
        <v>0</v>
      </c>
      <c r="T50" s="195">
        <f t="shared" si="11"/>
        <v>3880</v>
      </c>
    </row>
    <row r="51" spans="1:20" x14ac:dyDescent="0.2">
      <c r="R51" s="164"/>
      <c r="S51" s="23"/>
    </row>
    <row r="53" spans="1:20" ht="23.25" x14ac:dyDescent="0.2">
      <c r="A53" s="368" t="s">
        <v>52</v>
      </c>
      <c r="B53" s="369"/>
      <c r="C53" s="370"/>
      <c r="D53" s="371" t="s">
        <v>23</v>
      </c>
      <c r="E53" s="360"/>
      <c r="F53" s="36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.75" x14ac:dyDescent="0.25">
      <c r="A54" s="365" t="s">
        <v>2</v>
      </c>
      <c r="B54" s="362" t="s">
        <v>11</v>
      </c>
      <c r="C54" s="362" t="s">
        <v>17</v>
      </c>
      <c r="D54" s="362" t="s">
        <v>396</v>
      </c>
      <c r="E54" s="362" t="s">
        <v>8</v>
      </c>
      <c r="F54" s="362" t="s">
        <v>16</v>
      </c>
      <c r="G54" s="362"/>
      <c r="H54" s="362" t="s">
        <v>18</v>
      </c>
      <c r="I54" s="349" t="s">
        <v>560</v>
      </c>
      <c r="J54" s="350"/>
      <c r="K54" s="336" t="s">
        <v>76</v>
      </c>
      <c r="L54" s="337"/>
      <c r="M54" s="338" t="s">
        <v>96</v>
      </c>
      <c r="N54" s="339"/>
      <c r="O54" s="339"/>
      <c r="P54" s="340"/>
      <c r="Q54" s="158"/>
      <c r="R54" s="347" t="s">
        <v>86</v>
      </c>
      <c r="S54" s="345"/>
      <c r="T54" s="346"/>
    </row>
    <row r="55" spans="1:20" ht="15.75" x14ac:dyDescent="0.25">
      <c r="A55" s="366"/>
      <c r="B55" s="363"/>
      <c r="C55" s="363"/>
      <c r="D55" s="363"/>
      <c r="E55" s="363"/>
      <c r="F55" s="363"/>
      <c r="G55" s="363"/>
      <c r="H55" s="363"/>
      <c r="I55" s="282" t="s">
        <v>566</v>
      </c>
      <c r="J55" s="255" t="s">
        <v>567</v>
      </c>
      <c r="K55" s="117" t="s">
        <v>77</v>
      </c>
      <c r="L55" s="40" t="s">
        <v>78</v>
      </c>
      <c r="M55" s="40" t="s">
        <v>79</v>
      </c>
      <c r="N55" s="72" t="s">
        <v>80</v>
      </c>
      <c r="O55" s="40" t="s">
        <v>81</v>
      </c>
      <c r="P55" s="40" t="s">
        <v>82</v>
      </c>
      <c r="Q55" s="159" t="s">
        <v>83</v>
      </c>
      <c r="R55" s="41" t="s">
        <v>87</v>
      </c>
      <c r="S55" s="41" t="s">
        <v>88</v>
      </c>
      <c r="T55" s="41" t="s">
        <v>120</v>
      </c>
    </row>
    <row r="56" spans="1:20" ht="15" x14ac:dyDescent="0.2">
      <c r="A56" s="367"/>
      <c r="B56" s="364"/>
      <c r="C56" s="364"/>
      <c r="D56" s="364"/>
      <c r="E56" s="364"/>
      <c r="F56" s="364"/>
      <c r="G56" s="364"/>
      <c r="H56" s="364"/>
      <c r="I56" s="285"/>
      <c r="J56" s="285"/>
      <c r="K56" s="154">
        <f t="shared" ref="K56:Q56" si="12">K61</f>
        <v>1</v>
      </c>
      <c r="L56" s="172">
        <f t="shared" si="12"/>
        <v>0</v>
      </c>
      <c r="M56" s="150">
        <f t="shared" si="12"/>
        <v>0</v>
      </c>
      <c r="N56" s="150">
        <f t="shared" si="12"/>
        <v>0</v>
      </c>
      <c r="O56" s="150">
        <f t="shared" si="12"/>
        <v>0</v>
      </c>
      <c r="P56" s="150">
        <f t="shared" si="12"/>
        <v>0</v>
      </c>
      <c r="Q56" s="173">
        <f t="shared" si="12"/>
        <v>0</v>
      </c>
      <c r="R56" s="183">
        <f>R61</f>
        <v>450</v>
      </c>
      <c r="S56" s="183"/>
      <c r="T56" s="183">
        <f>T61</f>
        <v>0</v>
      </c>
    </row>
    <row r="57" spans="1:20" ht="15" x14ac:dyDescent="0.2">
      <c r="A57" s="150">
        <v>43</v>
      </c>
      <c r="B57" s="150">
        <v>94</v>
      </c>
      <c r="C57" s="128" t="s">
        <v>104</v>
      </c>
      <c r="D57" s="128"/>
      <c r="E57" s="123" t="s">
        <v>299</v>
      </c>
      <c r="F57" s="126" t="s">
        <v>298</v>
      </c>
      <c r="G57" s="124"/>
      <c r="H57" s="124"/>
      <c r="I57" s="124"/>
      <c r="J57" s="124"/>
      <c r="K57" s="124">
        <v>1</v>
      </c>
      <c r="L57" s="124"/>
      <c r="M57" s="124"/>
      <c r="N57" s="124"/>
      <c r="O57" s="124"/>
      <c r="P57" s="124"/>
      <c r="Q57" s="124"/>
      <c r="R57" s="180">
        <v>450</v>
      </c>
      <c r="S57" s="182">
        <v>450</v>
      </c>
      <c r="T57" s="180">
        <f>R57-S57</f>
        <v>0</v>
      </c>
    </row>
    <row r="58" spans="1:20" ht="15" x14ac:dyDescent="0.2">
      <c r="A58" s="3"/>
      <c r="B58" s="211"/>
      <c r="C58" s="212"/>
      <c r="D58" s="212"/>
      <c r="E58" s="213"/>
      <c r="F58" s="213"/>
      <c r="G58" s="214"/>
      <c r="H58" s="214"/>
      <c r="I58" s="214"/>
      <c r="J58" s="214"/>
      <c r="K58" s="214"/>
      <c r="L58" s="214"/>
      <c r="M58" s="215"/>
      <c r="N58" s="214"/>
      <c r="O58" s="214"/>
      <c r="P58" s="214"/>
      <c r="Q58" s="216"/>
      <c r="R58" s="217">
        <f>(K58*450)+(L58*450)+(M58*450)+(N58*80)+(O58*100)+(P58*150)+(Q58*280)</f>
        <v>0</v>
      </c>
      <c r="S58" s="218"/>
      <c r="T58" s="217">
        <f>R58-S58</f>
        <v>0</v>
      </c>
    </row>
    <row r="59" spans="1:20" ht="15.75" x14ac:dyDescent="0.25">
      <c r="A59" s="146"/>
      <c r="B59" s="145"/>
      <c r="C59" s="149"/>
      <c r="D59" s="148"/>
      <c r="E59" s="148"/>
      <c r="F59" s="147"/>
      <c r="G59" s="149"/>
      <c r="H59" s="149"/>
      <c r="I59" s="256"/>
      <c r="J59" s="256"/>
      <c r="K59" s="165"/>
      <c r="L59" s="165"/>
      <c r="M59" s="170"/>
      <c r="N59" s="165"/>
      <c r="O59" s="165"/>
      <c r="P59" s="165"/>
      <c r="Q59" s="166"/>
      <c r="R59" s="185">
        <f>(K59*450)+(L59*450)+(M59*450)+(N59*80)+(O59*100)+(P59*150)+(Q59*280)</f>
        <v>0</v>
      </c>
      <c r="S59" s="182"/>
      <c r="T59" s="185">
        <f>R59-S59</f>
        <v>0</v>
      </c>
    </row>
    <row r="60" spans="1:20" ht="16.5" thickBot="1" x14ac:dyDescent="0.3">
      <c r="A60" s="146"/>
      <c r="B60" s="145"/>
      <c r="C60" s="149"/>
      <c r="D60" s="148"/>
      <c r="E60" s="148"/>
      <c r="F60" s="147"/>
      <c r="G60" s="149"/>
      <c r="H60" s="149"/>
      <c r="I60" s="257"/>
      <c r="J60" s="257"/>
      <c r="K60" s="169"/>
      <c r="L60" s="169"/>
      <c r="M60" s="169"/>
      <c r="N60" s="169"/>
      <c r="O60" s="169"/>
      <c r="P60" s="169"/>
      <c r="Q60" s="175"/>
      <c r="R60" s="185">
        <f>(K60*450)+(L60*450)+(M60*450)+(N60*80)+(O60*100)+(P60*150)+(Q60*280)</f>
        <v>0</v>
      </c>
      <c r="S60" s="182"/>
      <c r="T60" s="185">
        <f>R60-S60</f>
        <v>0</v>
      </c>
    </row>
    <row r="61" spans="1:20" ht="15.75" x14ac:dyDescent="0.25">
      <c r="A61" s="140"/>
      <c r="B61" s="140"/>
      <c r="C61" s="141"/>
      <c r="D61" s="142"/>
      <c r="E61" s="142"/>
      <c r="F61" s="143"/>
      <c r="G61" s="143"/>
      <c r="H61" s="141"/>
      <c r="I61" s="228"/>
      <c r="J61" s="228"/>
      <c r="K61" s="167">
        <f>SUM(K57:K60)</f>
        <v>1</v>
      </c>
      <c r="L61" s="167">
        <f t="shared" ref="L61:T61" si="13">SUM(L57:L60)</f>
        <v>0</v>
      </c>
      <c r="M61" s="167">
        <f t="shared" si="13"/>
        <v>0</v>
      </c>
      <c r="N61" s="167">
        <f t="shared" si="13"/>
        <v>0</v>
      </c>
      <c r="O61" s="167">
        <f t="shared" si="13"/>
        <v>0</v>
      </c>
      <c r="P61" s="167">
        <f t="shared" si="13"/>
        <v>0</v>
      </c>
      <c r="Q61" s="168">
        <f t="shared" si="13"/>
        <v>0</v>
      </c>
      <c r="R61" s="187">
        <f t="shared" si="13"/>
        <v>450</v>
      </c>
      <c r="S61" s="187">
        <f t="shared" si="13"/>
        <v>450</v>
      </c>
      <c r="T61" s="187">
        <f t="shared" si="13"/>
        <v>0</v>
      </c>
    </row>
    <row r="64" spans="1:20" ht="23.25" x14ac:dyDescent="0.2">
      <c r="A64" s="368" t="s">
        <v>55</v>
      </c>
      <c r="B64" s="369"/>
      <c r="C64" s="370"/>
      <c r="D64" s="371" t="s">
        <v>23</v>
      </c>
      <c r="E64" s="360"/>
      <c r="F64" s="361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.75" x14ac:dyDescent="0.25">
      <c r="A65" s="365" t="s">
        <v>2</v>
      </c>
      <c r="B65" s="362" t="s">
        <v>11</v>
      </c>
      <c r="C65" s="362" t="s">
        <v>17</v>
      </c>
      <c r="D65" s="362" t="s">
        <v>396</v>
      </c>
      <c r="E65" s="362" t="s">
        <v>8</v>
      </c>
      <c r="F65" s="362" t="s">
        <v>16</v>
      </c>
      <c r="G65" s="362"/>
      <c r="H65" s="362" t="s">
        <v>18</v>
      </c>
      <c r="I65" s="349" t="s">
        <v>560</v>
      </c>
      <c r="J65" s="350"/>
      <c r="K65" s="336" t="s">
        <v>76</v>
      </c>
      <c r="L65" s="337"/>
      <c r="M65" s="338" t="s">
        <v>96</v>
      </c>
      <c r="N65" s="339"/>
      <c r="O65" s="339"/>
      <c r="P65" s="340"/>
      <c r="Q65" s="158"/>
      <c r="R65" s="347" t="s">
        <v>86</v>
      </c>
      <c r="S65" s="345"/>
      <c r="T65" s="346"/>
    </row>
    <row r="66" spans="1:20" ht="15.75" x14ac:dyDescent="0.25">
      <c r="A66" s="366"/>
      <c r="B66" s="363"/>
      <c r="C66" s="363"/>
      <c r="D66" s="363"/>
      <c r="E66" s="363"/>
      <c r="F66" s="363"/>
      <c r="G66" s="363"/>
      <c r="H66" s="363"/>
      <c r="I66" s="282" t="s">
        <v>566</v>
      </c>
      <c r="J66" s="255" t="s">
        <v>567</v>
      </c>
      <c r="K66" s="117" t="s">
        <v>77</v>
      </c>
      <c r="L66" s="40" t="s">
        <v>78</v>
      </c>
      <c r="M66" s="40" t="s">
        <v>79</v>
      </c>
      <c r="N66" s="72" t="s">
        <v>80</v>
      </c>
      <c r="O66" s="40" t="s">
        <v>81</v>
      </c>
      <c r="P66" s="40" t="s">
        <v>82</v>
      </c>
      <c r="Q66" s="159" t="s">
        <v>83</v>
      </c>
      <c r="R66" s="41" t="s">
        <v>87</v>
      </c>
      <c r="S66" s="41" t="s">
        <v>88</v>
      </c>
      <c r="T66" s="41" t="s">
        <v>120</v>
      </c>
    </row>
    <row r="67" spans="1:20" ht="15" x14ac:dyDescent="0.2">
      <c r="A67" s="367"/>
      <c r="B67" s="364"/>
      <c r="C67" s="364"/>
      <c r="D67" s="364"/>
      <c r="E67" s="364"/>
      <c r="F67" s="364"/>
      <c r="G67" s="364"/>
      <c r="H67" s="364"/>
      <c r="I67" s="285"/>
      <c r="J67" s="285"/>
      <c r="K67" s="154">
        <f t="shared" ref="K67:Q67" si="14">K72</f>
        <v>2</v>
      </c>
      <c r="L67" s="172">
        <f t="shared" si="14"/>
        <v>2</v>
      </c>
      <c r="M67" s="150">
        <f t="shared" si="14"/>
        <v>0</v>
      </c>
      <c r="N67" s="150">
        <f t="shared" si="14"/>
        <v>0</v>
      </c>
      <c r="O67" s="150">
        <f t="shared" si="14"/>
        <v>0</v>
      </c>
      <c r="P67" s="150">
        <f t="shared" si="14"/>
        <v>0</v>
      </c>
      <c r="Q67" s="173">
        <f t="shared" si="14"/>
        <v>0</v>
      </c>
      <c r="R67" s="183">
        <f>R72</f>
        <v>1800</v>
      </c>
      <c r="S67" s="183"/>
      <c r="T67" s="183">
        <f>T72</f>
        <v>1800</v>
      </c>
    </row>
    <row r="68" spans="1:20" ht="15" x14ac:dyDescent="0.2">
      <c r="A68" s="150">
        <v>44</v>
      </c>
      <c r="B68" s="150">
        <v>90</v>
      </c>
      <c r="C68" s="128" t="s">
        <v>1</v>
      </c>
      <c r="D68" s="128"/>
      <c r="E68" s="92" t="s">
        <v>304</v>
      </c>
      <c r="F68" s="94" t="s">
        <v>301</v>
      </c>
      <c r="G68" s="124"/>
      <c r="H68" s="124" t="s">
        <v>182</v>
      </c>
      <c r="I68" s="124"/>
      <c r="J68" s="124"/>
      <c r="K68" s="124">
        <v>1</v>
      </c>
      <c r="L68" s="124">
        <v>1</v>
      </c>
      <c r="M68" s="124"/>
      <c r="N68" s="124"/>
      <c r="O68" s="124"/>
      <c r="P68" s="124"/>
      <c r="Q68" s="124"/>
      <c r="R68" s="185">
        <f>(K68*450)+(L68*450)+(M68*450)+(N68*80)+(O68*100)+(P68*150)+(Q68*280)</f>
        <v>900</v>
      </c>
      <c r="S68" s="186"/>
      <c r="T68" s="185">
        <f>R68-S68</f>
        <v>900</v>
      </c>
    </row>
    <row r="69" spans="1:20" ht="15" x14ac:dyDescent="0.2">
      <c r="A69" s="150">
        <v>45</v>
      </c>
      <c r="B69" s="150">
        <v>91</v>
      </c>
      <c r="C69" s="128" t="s">
        <v>1</v>
      </c>
      <c r="D69" s="128"/>
      <c r="E69" s="103" t="s">
        <v>303</v>
      </c>
      <c r="F69" s="125" t="s">
        <v>302</v>
      </c>
      <c r="G69" s="124"/>
      <c r="H69" s="124" t="s">
        <v>182</v>
      </c>
      <c r="I69" s="124"/>
      <c r="J69" s="124"/>
      <c r="K69" s="124">
        <v>1</v>
      </c>
      <c r="L69" s="124">
        <v>1</v>
      </c>
      <c r="M69" s="124"/>
      <c r="N69" s="124"/>
      <c r="O69" s="124"/>
      <c r="P69" s="124"/>
      <c r="Q69" s="124"/>
      <c r="R69" s="185">
        <f>(K69*450)+(L69*450)+(M69*450)+(N69*80)+(O69*100)+(P69*150)+(Q69*280)</f>
        <v>900</v>
      </c>
      <c r="S69" s="182"/>
      <c r="T69" s="185">
        <f>R69-S69</f>
        <v>900</v>
      </c>
    </row>
    <row r="70" spans="1:20" ht="15.75" x14ac:dyDescent="0.25">
      <c r="A70" s="144"/>
      <c r="B70" s="145"/>
      <c r="C70" s="219"/>
      <c r="D70" s="220"/>
      <c r="E70" s="220"/>
      <c r="F70" s="145"/>
      <c r="G70" s="219"/>
      <c r="H70" s="219"/>
      <c r="I70" s="257"/>
      <c r="J70" s="257"/>
      <c r="K70" s="238"/>
      <c r="L70" s="238"/>
      <c r="M70" s="239"/>
      <c r="N70" s="238"/>
      <c r="O70" s="238"/>
      <c r="P70" s="238"/>
      <c r="Q70" s="163"/>
      <c r="R70" s="185">
        <f>(K70*450)+(L70*450)+(M70*450)+(N70*80)+(O70*100)+(P70*150)+(Q70*280)</f>
        <v>0</v>
      </c>
      <c r="S70" s="182"/>
      <c r="T70" s="185">
        <f>R70-S70</f>
        <v>0</v>
      </c>
    </row>
    <row r="71" spans="1:20" ht="16.5" thickBot="1" x14ac:dyDescent="0.3">
      <c r="A71" s="146"/>
      <c r="B71" s="145"/>
      <c r="C71" s="149"/>
      <c r="D71" s="148"/>
      <c r="E71" s="148"/>
      <c r="F71" s="147"/>
      <c r="G71" s="149"/>
      <c r="H71" s="149"/>
      <c r="I71" s="257"/>
      <c r="J71" s="257"/>
      <c r="K71" s="169"/>
      <c r="L71" s="169"/>
      <c r="M71" s="169"/>
      <c r="N71" s="169"/>
      <c r="O71" s="169"/>
      <c r="P71" s="169"/>
      <c r="Q71" s="175"/>
      <c r="R71" s="185">
        <f>(K71*450)+(L71*450)+(M71*450)+(N71*80)+(O71*100)+(P71*150)+(Q71*280)</f>
        <v>0</v>
      </c>
      <c r="S71" s="182"/>
      <c r="T71" s="185">
        <f>R71-S71</f>
        <v>0</v>
      </c>
    </row>
    <row r="72" spans="1:20" ht="15.75" x14ac:dyDescent="0.25">
      <c r="A72" s="140"/>
      <c r="B72" s="140"/>
      <c r="C72" s="141"/>
      <c r="D72" s="142"/>
      <c r="E72" s="142"/>
      <c r="F72" s="143"/>
      <c r="G72" s="143"/>
      <c r="H72" s="141"/>
      <c r="I72" s="228"/>
      <c r="J72" s="228"/>
      <c r="K72" s="167">
        <f>SUM(K68:K71)</f>
        <v>2</v>
      </c>
      <c r="L72" s="167">
        <f t="shared" ref="L72:T72" si="15">SUM(L68:L71)</f>
        <v>2</v>
      </c>
      <c r="M72" s="167">
        <f t="shared" si="15"/>
        <v>0</v>
      </c>
      <c r="N72" s="167">
        <f t="shared" si="15"/>
        <v>0</v>
      </c>
      <c r="O72" s="167">
        <f t="shared" si="15"/>
        <v>0</v>
      </c>
      <c r="P72" s="167">
        <f t="shared" si="15"/>
        <v>0</v>
      </c>
      <c r="Q72" s="168">
        <f t="shared" si="15"/>
        <v>0</v>
      </c>
      <c r="R72" s="187">
        <f t="shared" si="15"/>
        <v>1800</v>
      </c>
      <c r="S72" s="187">
        <f t="shared" si="15"/>
        <v>0</v>
      </c>
      <c r="T72" s="187">
        <f t="shared" si="15"/>
        <v>1800</v>
      </c>
    </row>
    <row r="74" spans="1:20" x14ac:dyDescent="0.2">
      <c r="A74" s="351" t="s">
        <v>600</v>
      </c>
      <c r="B74" s="352"/>
      <c r="C74" s="352"/>
      <c r="D74" s="353"/>
      <c r="F74" s="179" t="s">
        <v>550</v>
      </c>
    </row>
    <row r="75" spans="1:20" x14ac:dyDescent="0.2">
      <c r="A75" s="354"/>
      <c r="B75" s="355"/>
      <c r="C75" s="355"/>
      <c r="D75" s="356"/>
    </row>
    <row r="76" spans="1:20" x14ac:dyDescent="0.2">
      <c r="A76" s="97"/>
      <c r="B76" s="106"/>
      <c r="C76" s="106"/>
      <c r="D76" s="106"/>
    </row>
    <row r="77" spans="1:20" x14ac:dyDescent="0.2">
      <c r="A77" s="320" t="s">
        <v>575</v>
      </c>
      <c r="B77" s="106"/>
      <c r="C77" s="106"/>
      <c r="D77" s="106"/>
    </row>
    <row r="78" spans="1:20" x14ac:dyDescent="0.2">
      <c r="A78" s="320" t="s">
        <v>601</v>
      </c>
      <c r="B78" s="106"/>
      <c r="C78" s="106"/>
      <c r="D78" s="106"/>
    </row>
    <row r="79" spans="1:20" x14ac:dyDescent="0.2">
      <c r="A79" s="320" t="s">
        <v>602</v>
      </c>
      <c r="B79" s="321" t="s">
        <v>607</v>
      </c>
      <c r="C79" s="321" t="s">
        <v>612</v>
      </c>
      <c r="D79" s="321" t="s">
        <v>617</v>
      </c>
    </row>
    <row r="80" spans="1:20" x14ac:dyDescent="0.2">
      <c r="A80" s="320" t="s">
        <v>603</v>
      </c>
      <c r="B80" s="321" t="s">
        <v>608</v>
      </c>
      <c r="C80" s="321" t="s">
        <v>613</v>
      </c>
      <c r="D80" s="321" t="s">
        <v>618</v>
      </c>
    </row>
    <row r="81" spans="1:4" x14ac:dyDescent="0.2">
      <c r="A81" s="320" t="s">
        <v>604</v>
      </c>
      <c r="B81" s="321" t="s">
        <v>609</v>
      </c>
      <c r="C81" s="321" t="s">
        <v>614</v>
      </c>
      <c r="D81" s="321" t="s">
        <v>619</v>
      </c>
    </row>
    <row r="82" spans="1:4" x14ac:dyDescent="0.2">
      <c r="A82" s="320" t="s">
        <v>605</v>
      </c>
      <c r="B82" s="321" t="s">
        <v>610</v>
      </c>
      <c r="C82" s="321" t="s">
        <v>615</v>
      </c>
      <c r="D82" s="106"/>
    </row>
    <row r="83" spans="1:4" x14ac:dyDescent="0.2">
      <c r="A83" s="320" t="s">
        <v>606</v>
      </c>
      <c r="B83" s="321" t="s">
        <v>611</v>
      </c>
      <c r="C83" s="321" t="s">
        <v>616</v>
      </c>
      <c r="D83" s="106"/>
    </row>
  </sheetData>
  <mergeCells count="84">
    <mergeCell ref="F65:F67"/>
    <mergeCell ref="A65:A67"/>
    <mergeCell ref="B65:B67"/>
    <mergeCell ref="C65:C67"/>
    <mergeCell ref="D65:D67"/>
    <mergeCell ref="E65:E67"/>
    <mergeCell ref="K54:L54"/>
    <mergeCell ref="M54:P54"/>
    <mergeCell ref="G65:G67"/>
    <mergeCell ref="H65:H67"/>
    <mergeCell ref="K65:L65"/>
    <mergeCell ref="M65:P65"/>
    <mergeCell ref="I54:J54"/>
    <mergeCell ref="I65:J65"/>
    <mergeCell ref="A64:C64"/>
    <mergeCell ref="A53:C53"/>
    <mergeCell ref="A54:A56"/>
    <mergeCell ref="B54:B56"/>
    <mergeCell ref="C54:C56"/>
    <mergeCell ref="D54:D56"/>
    <mergeCell ref="E54:E56"/>
    <mergeCell ref="F42:F44"/>
    <mergeCell ref="G42:G44"/>
    <mergeCell ref="H42:H44"/>
    <mergeCell ref="F54:F56"/>
    <mergeCell ref="G54:G56"/>
    <mergeCell ref="H54:H56"/>
    <mergeCell ref="M26:P26"/>
    <mergeCell ref="K42:L42"/>
    <mergeCell ref="M42:P42"/>
    <mergeCell ref="A41:C41"/>
    <mergeCell ref="A42:A44"/>
    <mergeCell ref="B42:B44"/>
    <mergeCell ref="C42:C44"/>
    <mergeCell ref="D42:D44"/>
    <mergeCell ref="E42:E44"/>
    <mergeCell ref="E26:E28"/>
    <mergeCell ref="F26:F28"/>
    <mergeCell ref="G26:G28"/>
    <mergeCell ref="H26:H28"/>
    <mergeCell ref="K26:L26"/>
    <mergeCell ref="I26:J26"/>
    <mergeCell ref="I42:J42"/>
    <mergeCell ref="A25:C25"/>
    <mergeCell ref="A26:A28"/>
    <mergeCell ref="B26:B28"/>
    <mergeCell ref="C26:C28"/>
    <mergeCell ref="D26:D28"/>
    <mergeCell ref="K4:L4"/>
    <mergeCell ref="M4:P4"/>
    <mergeCell ref="F15:F17"/>
    <mergeCell ref="G15:G17"/>
    <mergeCell ref="H15:H17"/>
    <mergeCell ref="K15:L15"/>
    <mergeCell ref="M15:P15"/>
    <mergeCell ref="I4:J4"/>
    <mergeCell ref="I15:J15"/>
    <mergeCell ref="A14:C14"/>
    <mergeCell ref="A15:A17"/>
    <mergeCell ref="B15:B17"/>
    <mergeCell ref="C15:C17"/>
    <mergeCell ref="D15:D17"/>
    <mergeCell ref="H4:H6"/>
    <mergeCell ref="A4:A6"/>
    <mergeCell ref="B4:B6"/>
    <mergeCell ref="C4:C6"/>
    <mergeCell ref="D4:D6"/>
    <mergeCell ref="E4:E6"/>
    <mergeCell ref="A74:D75"/>
    <mergeCell ref="D3:F3"/>
    <mergeCell ref="F4:F6"/>
    <mergeCell ref="R54:T54"/>
    <mergeCell ref="R65:T65"/>
    <mergeCell ref="R42:T42"/>
    <mergeCell ref="R26:T26"/>
    <mergeCell ref="R15:T15"/>
    <mergeCell ref="R4:T4"/>
    <mergeCell ref="D64:F64"/>
    <mergeCell ref="D53:F53"/>
    <mergeCell ref="D41:F41"/>
    <mergeCell ref="D25:F25"/>
    <mergeCell ref="D14:F14"/>
    <mergeCell ref="E15:E17"/>
    <mergeCell ref="G4:G6"/>
  </mergeCells>
  <hyperlinks>
    <hyperlink ref="F1" location="SUMMARY!A1" display="SUMMARY"/>
    <hyperlink ref="F74" location="SUMMARY!A1" display="SUMMARY"/>
    <hyperlink ref="A78" location="'FULL NAME LIST &amp; HOTEL'!E20" display="full namelist"/>
    <hyperlink ref="A79" location="'GROUP 1'!A1" display="G1"/>
    <hyperlink ref="A80" location="'GROUP 2'!A1" display="G2"/>
    <hyperlink ref="A81" location="'GROUP 3'!A1" display="G3"/>
    <hyperlink ref="A82" location="'GROUP 4'!A1" display="G4"/>
    <hyperlink ref="A83" location="'GROUP 5'!A1" display="G5"/>
    <hyperlink ref="B79" location="'GROUP 6'!A1" display="G6"/>
    <hyperlink ref="B80" location="'GROUP 7'!A1" display="G7"/>
    <hyperlink ref="B81" location="'GROUP 8'!A1" display="G8"/>
    <hyperlink ref="B82" location="'GROUP 9'!A1" display="G9"/>
    <hyperlink ref="B83" location="'GROUP 10'!A1" display="G10"/>
    <hyperlink ref="C79" location="'GROUP 11'!A1" display="G11"/>
    <hyperlink ref="C80" location="'GROUP 12'!A1" display="G12"/>
    <hyperlink ref="C81" location="'GROUP 13'!A1" display="G13"/>
    <hyperlink ref="C82" location="'GROUP 14'!A1" display="G14"/>
    <hyperlink ref="C83" location="'SPOUSE LIST'!A1" display="SPOUSE LIST"/>
    <hyperlink ref="A77" location="SUMMARY!A1" display="Summary"/>
    <hyperlink ref="D79" location="'GUEST LIST'!A1" display="GUEST LIST"/>
    <hyperlink ref="D80" location="'GOLF LIST'!A1" display="GOLF"/>
    <hyperlink ref="D81" location="'ADD. COUPONS'!A1" display="ADD COUPON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C57:C58 C42 C26 C7:C10 C15 C68:C69 C4 C54 C29:C34 C65 C45:C49 C18:C19</xm:sqref>
        </x14:dataValidation>
        <x14:dataValidation type="list" allowBlank="1" showInputMessage="1" showErrorMessage="1">
          <x14:formula1>
            <xm:f>DROPDOWN!$B$32:$B$96</xm:f>
          </x14:formula1>
          <xm:sqref>G7:G10 G29:G34 G54 G42 G26 G57:G58 G15 G45:G49 G65 G68:G69 G4 G18:G19</xm:sqref>
        </x14:dataValidation>
        <x14:dataValidation type="list" allowBlank="1" showInputMessage="1" showErrorMessage="1">
          <x14:formula1>
            <xm:f>DROPDOWN!$B$23:$B$29</xm:f>
          </x14:formula1>
          <xm:sqref>D7:D10 D29:D34 D54 D42 D26 D57:D58 D15 D45:D49 D65 D68:D69 D4 D18:D19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I42:J43 I54:J55 I65:J66 I10:J10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12" workbookViewId="0">
      <pane xSplit="4" topLeftCell="H1" activePane="topRight" state="frozen"/>
      <selection pane="topRight" activeCell="H7" sqref="H7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8.5703125" style="23" customWidth="1"/>
    <col min="4" max="4" width="9.140625" style="24"/>
    <col min="5" max="5" width="16.7109375" style="24" customWidth="1"/>
    <col min="6" max="6" width="23.42578125" style="24" customWidth="1"/>
    <col min="7" max="7" width="10.140625" style="24" customWidth="1"/>
    <col min="8" max="8" width="23.7109375" style="24" customWidth="1"/>
    <col min="9" max="10" width="14.7109375" style="24" customWidth="1"/>
    <col min="11" max="17" width="9.140625" style="24"/>
    <col min="18" max="18" width="10.140625" style="24" bestFit="1" customWidth="1"/>
    <col min="19" max="20" width="9.28515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</row>
    <row r="3" spans="1:20" s="25" customFormat="1" ht="23.25" x14ac:dyDescent="0.2">
      <c r="A3" s="368" t="s">
        <v>56</v>
      </c>
      <c r="B3" s="369"/>
      <c r="C3" s="370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4</v>
      </c>
      <c r="L6" s="172">
        <f t="shared" si="0"/>
        <v>3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3150</v>
      </c>
      <c r="S6" s="183"/>
      <c r="T6" s="183">
        <f>T11</f>
        <v>900</v>
      </c>
    </row>
    <row r="7" spans="1:20" s="27" customFormat="1" ht="15.75" x14ac:dyDescent="0.25">
      <c r="A7" s="150">
        <v>51</v>
      </c>
      <c r="B7" s="150">
        <v>61</v>
      </c>
      <c r="C7" s="128" t="s">
        <v>4</v>
      </c>
      <c r="D7" s="128"/>
      <c r="E7" s="100" t="s">
        <v>322</v>
      </c>
      <c r="F7" s="97" t="s">
        <v>315</v>
      </c>
      <c r="G7" s="124"/>
      <c r="H7" s="124"/>
      <c r="I7" s="124"/>
      <c r="J7" s="124"/>
      <c r="K7" s="124">
        <v>1</v>
      </c>
      <c r="L7" s="124">
        <v>1</v>
      </c>
      <c r="M7" s="124"/>
      <c r="N7" s="124"/>
      <c r="O7" s="124"/>
      <c r="P7" s="124"/>
      <c r="Q7" s="124"/>
      <c r="R7" s="185">
        <f>(K7*450)+(L7*450)+(M7*450)+(N7*80)+(O7*100)+(P7*150)+(Q7*280)</f>
        <v>900</v>
      </c>
      <c r="S7" s="182">
        <v>900</v>
      </c>
      <c r="T7" s="185">
        <f>R7-S7</f>
        <v>0</v>
      </c>
    </row>
    <row r="8" spans="1:20" s="27" customFormat="1" ht="15.75" x14ac:dyDescent="0.25">
      <c r="A8" s="150">
        <v>52</v>
      </c>
      <c r="B8" s="150">
        <v>62</v>
      </c>
      <c r="C8" s="128" t="s">
        <v>152</v>
      </c>
      <c r="D8" s="128"/>
      <c r="E8" s="100" t="s">
        <v>321</v>
      </c>
      <c r="F8" s="97" t="s">
        <v>316</v>
      </c>
      <c r="G8" s="124"/>
      <c r="H8" s="124"/>
      <c r="I8" s="124"/>
      <c r="J8" s="124"/>
      <c r="K8" s="124">
        <v>1</v>
      </c>
      <c r="L8" s="124"/>
      <c r="M8" s="124"/>
      <c r="N8" s="124"/>
      <c r="O8" s="124"/>
      <c r="P8" s="124"/>
      <c r="Q8" s="124"/>
      <c r="R8" s="185">
        <f>(K8*450)+(L8*450)+(M8*450)+(N8*80)+(O8*100)+(P8*150)+(Q8*280)</f>
        <v>450</v>
      </c>
      <c r="S8" s="182">
        <v>450</v>
      </c>
      <c r="T8" s="185">
        <f>R8-S8</f>
        <v>0</v>
      </c>
    </row>
    <row r="9" spans="1:20" s="27" customFormat="1" ht="15.75" x14ac:dyDescent="0.25">
      <c r="A9" s="150">
        <v>53</v>
      </c>
      <c r="B9" s="150">
        <v>63</v>
      </c>
      <c r="C9" s="128" t="s">
        <v>1</v>
      </c>
      <c r="D9" s="128"/>
      <c r="E9" s="100" t="s">
        <v>320</v>
      </c>
      <c r="F9" s="97" t="s">
        <v>317</v>
      </c>
      <c r="G9" s="124"/>
      <c r="H9" s="124"/>
      <c r="I9" s="124"/>
      <c r="J9" s="124"/>
      <c r="K9" s="124">
        <v>1</v>
      </c>
      <c r="L9" s="124">
        <v>1</v>
      </c>
      <c r="M9" s="124"/>
      <c r="N9" s="124"/>
      <c r="O9" s="124"/>
      <c r="P9" s="124"/>
      <c r="Q9" s="124"/>
      <c r="R9" s="185">
        <f>(K9*450)+(L9*450)+(M9*450)+(N9*80)+(O9*100)+(P9*150)+(Q9*280)</f>
        <v>900</v>
      </c>
      <c r="S9" s="182">
        <v>900</v>
      </c>
      <c r="T9" s="185">
        <f>R9-S9</f>
        <v>0</v>
      </c>
    </row>
    <row r="10" spans="1:20" s="27" customFormat="1" ht="15.75" x14ac:dyDescent="0.25">
      <c r="A10" s="150">
        <v>54</v>
      </c>
      <c r="B10" s="150">
        <v>64</v>
      </c>
      <c r="C10" s="128" t="s">
        <v>323</v>
      </c>
      <c r="D10" s="128"/>
      <c r="E10" s="96" t="s">
        <v>319</v>
      </c>
      <c r="F10" s="247" t="s">
        <v>318</v>
      </c>
      <c r="G10" s="124"/>
      <c r="H10" s="124"/>
      <c r="I10" s="124"/>
      <c r="J10" s="124"/>
      <c r="K10" s="124">
        <v>1</v>
      </c>
      <c r="L10" s="124">
        <v>1</v>
      </c>
      <c r="M10" s="124"/>
      <c r="N10" s="124"/>
      <c r="O10" s="124"/>
      <c r="P10" s="124"/>
      <c r="Q10" s="124"/>
      <c r="R10" s="185">
        <f>(K10*450)+(L10*450)+(M10*450)+(N10*80)+(O10*100)+(P10*150)+(Q10*280)</f>
        <v>900</v>
      </c>
      <c r="S10" s="182"/>
      <c r="T10" s="185">
        <f>R10-S10</f>
        <v>900</v>
      </c>
    </row>
    <row r="11" spans="1:20" s="27" customFormat="1" ht="15.75" x14ac:dyDescent="0.25">
      <c r="A11" s="144"/>
      <c r="B11" s="227"/>
      <c r="C11" s="228"/>
      <c r="D11" s="229"/>
      <c r="E11" s="229"/>
      <c r="F11" s="230"/>
      <c r="G11" s="230"/>
      <c r="H11" s="228"/>
      <c r="I11" s="228"/>
      <c r="J11" s="228"/>
      <c r="K11" s="167">
        <f>SUM(K7:K10)</f>
        <v>4</v>
      </c>
      <c r="L11" s="167">
        <f t="shared" ref="L11:T11" si="1">SUM(L7:L10)</f>
        <v>3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3150</v>
      </c>
      <c r="S11" s="187">
        <f t="shared" si="1"/>
        <v>2250</v>
      </c>
      <c r="T11" s="187">
        <f t="shared" si="1"/>
        <v>900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57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1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0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0</v>
      </c>
      <c r="S17" s="183"/>
      <c r="T17" s="183">
        <f>T22</f>
        <v>0</v>
      </c>
    </row>
    <row r="18" spans="1:21" s="27" customFormat="1" ht="15.75" x14ac:dyDescent="0.25">
      <c r="A18" s="144"/>
      <c r="B18" s="150"/>
      <c r="C18" s="128"/>
      <c r="D18" s="128"/>
      <c r="E18" s="128"/>
      <c r="F18" s="128"/>
      <c r="G18" s="124"/>
      <c r="H18" s="124"/>
      <c r="I18" s="124"/>
      <c r="J18" s="124"/>
      <c r="K18" s="124"/>
      <c r="L18" s="124"/>
      <c r="M18" s="171"/>
      <c r="N18" s="124"/>
      <c r="O18" s="124"/>
      <c r="P18" s="124"/>
      <c r="Q18" s="174"/>
      <c r="R18" s="185">
        <f>(K18*450)+(L18*450)+(M18*450)+(N18*80)+(O18*100)+(P18*150)+(Q18*280)</f>
        <v>0</v>
      </c>
      <c r="S18" s="186"/>
      <c r="T18" s="185">
        <f>R18-S18</f>
        <v>0</v>
      </c>
    </row>
    <row r="19" spans="1:21" s="27" customFormat="1" ht="15.75" x14ac:dyDescent="0.25">
      <c r="A19" s="146"/>
      <c r="B19" s="150"/>
      <c r="C19" s="128"/>
      <c r="D19" s="128"/>
      <c r="E19" s="118"/>
      <c r="F19" s="118"/>
      <c r="G19" s="124"/>
      <c r="H19" s="124"/>
      <c r="I19" s="124"/>
      <c r="J19" s="124"/>
      <c r="K19" s="124"/>
      <c r="L19" s="124"/>
      <c r="M19" s="171"/>
      <c r="N19" s="124"/>
      <c r="O19" s="124"/>
      <c r="P19" s="124"/>
      <c r="Q19" s="174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1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1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1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0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0</v>
      </c>
      <c r="S22" s="187">
        <f t="shared" si="3"/>
        <v>0</v>
      </c>
      <c r="T22" s="187">
        <f t="shared" si="3"/>
        <v>0</v>
      </c>
    </row>
    <row r="23" spans="1:21" s="27" customFormat="1" ht="15.75" x14ac:dyDescent="0.25">
      <c r="A23" s="132"/>
      <c r="B23" s="132"/>
      <c r="C23" s="26"/>
      <c r="R23" s="160"/>
      <c r="S23" s="26"/>
    </row>
    <row r="24" spans="1:21" s="27" customFormat="1" ht="15.75" x14ac:dyDescent="0.25">
      <c r="A24" s="33"/>
      <c r="B24" s="34"/>
      <c r="C24" s="26"/>
    </row>
    <row r="25" spans="1:21" s="27" customFormat="1" ht="23.25" x14ac:dyDescent="0.25">
      <c r="A25" s="368" t="s">
        <v>548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1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/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1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1" s="27" customFormat="1" ht="15.75" x14ac:dyDescent="0.25">
      <c r="A28" s="366"/>
      <c r="B28" s="363"/>
      <c r="C28" s="363"/>
      <c r="D28" s="363"/>
      <c r="E28" s="363"/>
      <c r="F28" s="363"/>
      <c r="G28" s="363"/>
      <c r="H28" s="363"/>
      <c r="I28" s="284"/>
      <c r="J28" s="284"/>
      <c r="K28" s="223">
        <f t="shared" ref="K28:Q28" si="4">K33</f>
        <v>3</v>
      </c>
      <c r="L28" s="224">
        <f t="shared" si="4"/>
        <v>1</v>
      </c>
      <c r="M28" s="225">
        <f t="shared" si="4"/>
        <v>0</v>
      </c>
      <c r="N28" s="225">
        <f t="shared" si="4"/>
        <v>0</v>
      </c>
      <c r="O28" s="225">
        <f t="shared" si="4"/>
        <v>0</v>
      </c>
      <c r="P28" s="225">
        <f t="shared" si="4"/>
        <v>0</v>
      </c>
      <c r="Q28" s="226">
        <f t="shared" si="4"/>
        <v>0</v>
      </c>
      <c r="R28" s="249">
        <f>R33</f>
        <v>1800</v>
      </c>
      <c r="S28" s="249"/>
      <c r="T28" s="249">
        <f>T33</f>
        <v>0</v>
      </c>
    </row>
    <row r="29" spans="1:21" s="27" customFormat="1" ht="15.75" x14ac:dyDescent="0.25">
      <c r="A29" s="150">
        <v>55</v>
      </c>
      <c r="B29" s="150">
        <v>50</v>
      </c>
      <c r="C29" s="128"/>
      <c r="D29" s="128"/>
      <c r="E29" s="244" t="s">
        <v>326</v>
      </c>
      <c r="F29" s="244" t="s">
        <v>326</v>
      </c>
      <c r="G29" s="124"/>
      <c r="H29" s="124"/>
      <c r="I29" s="124"/>
      <c r="J29" s="124"/>
      <c r="K29" s="124">
        <v>1</v>
      </c>
      <c r="L29" s="124"/>
      <c r="M29" s="124"/>
      <c r="N29" s="124"/>
      <c r="O29" s="124"/>
      <c r="P29" s="124"/>
      <c r="Q29" s="124"/>
      <c r="R29" s="180">
        <f>(K29*450)+(L29*450)+(M29*450)+(N29*80)+(O29*100)+(P29*150)+(Q29*280)</f>
        <v>450</v>
      </c>
      <c r="S29" s="182">
        <v>450</v>
      </c>
      <c r="T29" s="180">
        <f>R29-S29</f>
        <v>0</v>
      </c>
      <c r="U29" s="124"/>
    </row>
    <row r="30" spans="1:21" s="27" customFormat="1" ht="15.75" x14ac:dyDescent="0.25">
      <c r="A30" s="150">
        <v>56</v>
      </c>
      <c r="B30" s="150">
        <v>92</v>
      </c>
      <c r="C30" s="128" t="s">
        <v>152</v>
      </c>
      <c r="D30" s="128"/>
      <c r="E30" s="101" t="s">
        <v>334</v>
      </c>
      <c r="F30" s="101" t="s">
        <v>327</v>
      </c>
      <c r="G30" s="124"/>
      <c r="H30" s="124" t="s">
        <v>328</v>
      </c>
      <c r="I30" s="124"/>
      <c r="J30" s="124"/>
      <c r="K30" s="124">
        <v>1</v>
      </c>
      <c r="L30" s="124">
        <v>1</v>
      </c>
      <c r="M30" s="124"/>
      <c r="N30" s="124"/>
      <c r="O30" s="124"/>
      <c r="P30" s="124"/>
      <c r="Q30" s="124"/>
      <c r="R30" s="180">
        <f>(K30*450)+(L30*450)+(M30*450)+(N30*80)+(O30*100)+(P30*150)+(Q30*280)</f>
        <v>900</v>
      </c>
      <c r="S30" s="182">
        <v>900</v>
      </c>
      <c r="T30" s="180">
        <f>R30-S30</f>
        <v>0</v>
      </c>
      <c r="U30" s="124"/>
    </row>
    <row r="31" spans="1:21" s="27" customFormat="1" ht="15.75" x14ac:dyDescent="0.25">
      <c r="A31" s="150">
        <v>123</v>
      </c>
      <c r="B31" s="150">
        <v>120</v>
      </c>
      <c r="C31" s="128" t="s">
        <v>140</v>
      </c>
      <c r="D31" s="128"/>
      <c r="E31" s="118" t="s">
        <v>511</v>
      </c>
      <c r="F31" s="118" t="s">
        <v>512</v>
      </c>
      <c r="G31" s="124"/>
      <c r="H31" s="124"/>
      <c r="I31" s="124"/>
      <c r="J31" s="124"/>
      <c r="K31" s="124">
        <v>1</v>
      </c>
      <c r="L31" s="124"/>
      <c r="M31" s="124"/>
      <c r="N31" s="124"/>
      <c r="O31" s="124"/>
      <c r="P31" s="124"/>
      <c r="Q31" s="124"/>
      <c r="R31" s="180">
        <f>(K31*450)+(L31*450)+(M31*450)+(N31*80)+(O31*100)+(P31*150)+(Q31*280)</f>
        <v>450</v>
      </c>
      <c r="S31" s="182">
        <v>450</v>
      </c>
      <c r="T31" s="180">
        <f>R31-S31</f>
        <v>0</v>
      </c>
      <c r="U31" s="124"/>
    </row>
    <row r="32" spans="1:21" s="27" customFormat="1" ht="16.5" thickBot="1" x14ac:dyDescent="0.3">
      <c r="A32" s="144"/>
      <c r="B32" s="145"/>
      <c r="C32" s="219"/>
      <c r="D32" s="220"/>
      <c r="E32" s="220"/>
      <c r="F32" s="145"/>
      <c r="G32" s="219"/>
      <c r="H32" s="219"/>
      <c r="I32" s="257"/>
      <c r="J32" s="257"/>
      <c r="K32" s="221"/>
      <c r="L32" s="221"/>
      <c r="M32" s="221"/>
      <c r="N32" s="221"/>
      <c r="O32" s="221"/>
      <c r="P32" s="221"/>
      <c r="Q32" s="222"/>
      <c r="R32" s="217">
        <f>(K32*450)+(L32*450)+(M32*450)+(N32*80)+(O32*100)+(P32*150)+(Q32*280)</f>
        <v>0</v>
      </c>
      <c r="S32" s="218"/>
      <c r="T32" s="217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3</v>
      </c>
      <c r="L33" s="167">
        <f t="shared" ref="L33:T33" si="5">SUM(L29:L32)</f>
        <v>1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1800</v>
      </c>
      <c r="S33" s="187">
        <f t="shared" si="5"/>
        <v>1800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58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/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72" t="s">
        <v>86</v>
      </c>
      <c r="S38" s="373"/>
      <c r="T38" s="374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6">K45</f>
        <v>0</v>
      </c>
      <c r="L40" s="172">
        <f t="shared" si="6"/>
        <v>0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0</v>
      </c>
      <c r="R40" s="183">
        <f>R45</f>
        <v>0</v>
      </c>
      <c r="S40" s="183"/>
      <c r="T40" s="183">
        <f>T45</f>
        <v>0</v>
      </c>
    </row>
    <row r="41" spans="1:20" s="27" customFormat="1" ht="15.75" x14ac:dyDescent="0.25">
      <c r="A41" s="3"/>
      <c r="B41" s="150"/>
      <c r="C41" s="128"/>
      <c r="D41" s="128"/>
      <c r="E41" s="128"/>
      <c r="F41" s="128"/>
      <c r="G41" s="124"/>
      <c r="H41" s="124"/>
      <c r="I41" s="124"/>
      <c r="J41" s="124"/>
      <c r="K41" s="124"/>
      <c r="L41" s="124"/>
      <c r="M41" s="171"/>
      <c r="N41" s="124"/>
      <c r="O41" s="124"/>
      <c r="P41" s="124"/>
      <c r="Q41" s="174"/>
      <c r="R41" s="185">
        <f>(K41*450)+(L41*450)+(M41*450)+(N41*80)+(O41*100)+(P41*150)+(Q41*280)</f>
        <v>0</v>
      </c>
      <c r="S41" s="186"/>
      <c r="T41" s="185">
        <f>R41-S41</f>
        <v>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24"/>
      <c r="M42" s="171"/>
      <c r="N42" s="124"/>
      <c r="O42" s="124"/>
      <c r="P42" s="124"/>
      <c r="Q42" s="17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7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0</v>
      </c>
      <c r="L45" s="167">
        <f t="shared" ref="L45:T45" si="7">SUM(L41:L44)</f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8">
        <f t="shared" si="7"/>
        <v>0</v>
      </c>
      <c r="R45" s="187">
        <f t="shared" si="7"/>
        <v>0</v>
      </c>
      <c r="S45" s="187">
        <f t="shared" si="7"/>
        <v>0</v>
      </c>
      <c r="T45" s="187">
        <f t="shared" si="7"/>
        <v>0</v>
      </c>
    </row>
    <row r="46" spans="1:20" x14ac:dyDescent="0.2">
      <c r="R46" s="164"/>
      <c r="S46" s="23"/>
    </row>
    <row r="47" spans="1:20" x14ac:dyDescent="0.2">
      <c r="A47" s="351" t="s">
        <v>600</v>
      </c>
      <c r="B47" s="352"/>
      <c r="C47" s="352"/>
      <c r="D47" s="353"/>
    </row>
    <row r="48" spans="1:20" x14ac:dyDescent="0.2">
      <c r="A48" s="354"/>
      <c r="B48" s="355"/>
      <c r="C48" s="355"/>
      <c r="D48" s="356"/>
      <c r="F48" s="179" t="s">
        <v>550</v>
      </c>
    </row>
    <row r="49" spans="1:4" x14ac:dyDescent="0.2">
      <c r="A49" s="97"/>
      <c r="B49" s="106"/>
      <c r="C49" s="106"/>
      <c r="D49" s="106"/>
    </row>
    <row r="50" spans="1:4" x14ac:dyDescent="0.2">
      <c r="A50" s="320" t="s">
        <v>575</v>
      </c>
      <c r="B50" s="106"/>
      <c r="C50" s="106"/>
      <c r="D50" s="106"/>
    </row>
    <row r="51" spans="1:4" x14ac:dyDescent="0.2">
      <c r="A51" s="320" t="s">
        <v>601</v>
      </c>
      <c r="B51" s="106"/>
      <c r="C51" s="106"/>
      <c r="D51" s="106"/>
    </row>
    <row r="52" spans="1:4" x14ac:dyDescent="0.2">
      <c r="A52" s="320" t="s">
        <v>602</v>
      </c>
      <c r="B52" s="321" t="s">
        <v>607</v>
      </c>
      <c r="C52" s="321" t="s">
        <v>612</v>
      </c>
      <c r="D52" s="321" t="s">
        <v>617</v>
      </c>
    </row>
    <row r="53" spans="1:4" x14ac:dyDescent="0.2">
      <c r="A53" s="320" t="s">
        <v>603</v>
      </c>
      <c r="B53" s="321" t="s">
        <v>608</v>
      </c>
      <c r="C53" s="321" t="s">
        <v>613</v>
      </c>
      <c r="D53" s="321" t="s">
        <v>618</v>
      </c>
    </row>
    <row r="54" spans="1:4" x14ac:dyDescent="0.2">
      <c r="A54" s="320" t="s">
        <v>604</v>
      </c>
      <c r="B54" s="321" t="s">
        <v>609</v>
      </c>
      <c r="C54" s="321" t="s">
        <v>614</v>
      </c>
      <c r="D54" s="321" t="s">
        <v>619</v>
      </c>
    </row>
    <row r="55" spans="1:4" x14ac:dyDescent="0.2">
      <c r="A55" s="320" t="s">
        <v>605</v>
      </c>
      <c r="B55" s="321" t="s">
        <v>610</v>
      </c>
      <c r="C55" s="321" t="s">
        <v>615</v>
      </c>
      <c r="D55" s="106"/>
    </row>
    <row r="56" spans="1:4" x14ac:dyDescent="0.2">
      <c r="A56" s="320" t="s">
        <v>606</v>
      </c>
      <c r="B56" s="321" t="s">
        <v>611</v>
      </c>
      <c r="C56" s="321" t="s">
        <v>616</v>
      </c>
      <c r="D56" s="106"/>
    </row>
  </sheetData>
  <mergeCells count="57">
    <mergeCell ref="E38:E40"/>
    <mergeCell ref="D37:F37"/>
    <mergeCell ref="R38:T38"/>
    <mergeCell ref="F38:F40"/>
    <mergeCell ref="G38:G40"/>
    <mergeCell ref="H38:H40"/>
    <mergeCell ref="K38:L38"/>
    <mergeCell ref="M38:P38"/>
    <mergeCell ref="I38:J38"/>
    <mergeCell ref="A37:C37"/>
    <mergeCell ref="A38:A40"/>
    <mergeCell ref="B38:B40"/>
    <mergeCell ref="C38:C40"/>
    <mergeCell ref="D38:D40"/>
    <mergeCell ref="E26:E28"/>
    <mergeCell ref="D25:F25"/>
    <mergeCell ref="R26:T26"/>
    <mergeCell ref="F26:F28"/>
    <mergeCell ref="G26:G28"/>
    <mergeCell ref="H26:H28"/>
    <mergeCell ref="K26:L26"/>
    <mergeCell ref="M26:P26"/>
    <mergeCell ref="I26:J26"/>
    <mergeCell ref="A25:C25"/>
    <mergeCell ref="A26:A28"/>
    <mergeCell ref="B26:B28"/>
    <mergeCell ref="C26:C28"/>
    <mergeCell ref="D26:D28"/>
    <mergeCell ref="K4:L4"/>
    <mergeCell ref="M4:P4"/>
    <mergeCell ref="F15:F17"/>
    <mergeCell ref="G15:G17"/>
    <mergeCell ref="H15:H17"/>
    <mergeCell ref="K15:L15"/>
    <mergeCell ref="M15:P15"/>
    <mergeCell ref="I15:J15"/>
    <mergeCell ref="B15:B17"/>
    <mergeCell ref="C15:C17"/>
    <mergeCell ref="D15:D17"/>
    <mergeCell ref="G4:G6"/>
    <mergeCell ref="H4:H6"/>
    <mergeCell ref="A47:D48"/>
    <mergeCell ref="A3:C3"/>
    <mergeCell ref="F4:F6"/>
    <mergeCell ref="D3:F3"/>
    <mergeCell ref="R4:T4"/>
    <mergeCell ref="D14:F14"/>
    <mergeCell ref="I4:J4"/>
    <mergeCell ref="R15:T15"/>
    <mergeCell ref="E15:E17"/>
    <mergeCell ref="A4:A6"/>
    <mergeCell ref="B4:B6"/>
    <mergeCell ref="C4:C6"/>
    <mergeCell ref="D4:D6"/>
    <mergeCell ref="E4:E6"/>
    <mergeCell ref="A14:C14"/>
    <mergeCell ref="A15:A17"/>
  </mergeCells>
  <hyperlinks>
    <hyperlink ref="F48" location="SUMMARY!A1" display="SUMMARY"/>
    <hyperlink ref="F1" location="SUMMARY!A1" display="SUMMARY"/>
    <hyperlink ref="A51" location="'FULL NAME LIST &amp; HOTEL'!E20" display="full namelist"/>
    <hyperlink ref="A52" location="'GROUP 1'!A1" display="G1"/>
    <hyperlink ref="A53" location="'GROUP 2'!A1" display="G2"/>
    <hyperlink ref="A54" location="'GROUP 3'!A1" display="G3"/>
    <hyperlink ref="A55" location="'GROUP 4'!A1" display="G4"/>
    <hyperlink ref="A56" location="'GROUP 5'!A1" display="G5"/>
    <hyperlink ref="B52" location="'GROUP 6'!A1" display="G6"/>
    <hyperlink ref="B53" location="'GROUP 7'!A1" display="G7"/>
    <hyperlink ref="B54" location="'GROUP 8'!A1" display="G8"/>
    <hyperlink ref="B55" location="'GROUP 9'!A1" display="G9"/>
    <hyperlink ref="B56" location="'GROUP 10'!A1" display="G10"/>
    <hyperlink ref="C52" location="'GROUP 11'!A1" display="G11"/>
    <hyperlink ref="C53" location="'GROUP 12'!A1" display="G12"/>
    <hyperlink ref="C54" location="'GROUP 13'!A1" display="G13"/>
    <hyperlink ref="C55" location="'GROUP 14'!A1" display="G14"/>
    <hyperlink ref="C56" location="'SPOUSE LIST'!A1" display="SPOUSE LIST"/>
    <hyperlink ref="A50" location="SUMMARY!A1" display="Summary"/>
    <hyperlink ref="D52" location="'GUEST LIST'!A1" display="GUEST LIST"/>
    <hyperlink ref="D53" location="'GOLF LIST'!A1" display="GOLF"/>
    <hyperlink ref="D54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C18:C19 C38 C41:C42 C26 C7:C10 C15 C4 C29:C31</xm:sqref>
        </x14:dataValidation>
        <x14:dataValidation type="list" allowBlank="1" showInputMessage="1" showErrorMessage="1">
          <x14:formula1>
            <xm:f>DROPDOWN!$B$32:$B$96</xm:f>
          </x14:formula1>
          <xm:sqref>G38 G7:G10 G26 G18:G19 G15 G4 G41:G42 G29:G31</xm:sqref>
        </x14:dataValidation>
        <x14:dataValidation type="list" allowBlank="1" showInputMessage="1" showErrorMessage="1">
          <x14:formula1>
            <xm:f>DROPDOWN!$B$23:$B$29</xm:f>
          </x14:formula1>
          <xm:sqref>D38 D7:D10 D26 D18:D19 D15 D4 D41:D42 D29:D31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3" workbookViewId="0">
      <pane xSplit="3" topLeftCell="G1" activePane="topRight" state="frozen"/>
      <selection pane="topRight" activeCell="G3" sqref="G1:G1048576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10" style="23" customWidth="1"/>
    <col min="4" max="4" width="9.140625" style="24"/>
    <col min="5" max="5" width="16.7109375" style="24" customWidth="1"/>
    <col min="6" max="6" width="23.42578125" style="24" customWidth="1"/>
    <col min="7" max="7" width="5" style="24" customWidth="1"/>
    <col min="8" max="8" width="23.7109375" style="24" customWidth="1"/>
    <col min="9" max="10" width="13" style="24" customWidth="1"/>
    <col min="11" max="16384" width="9.140625" style="24"/>
  </cols>
  <sheetData>
    <row r="1" spans="1:21" ht="21" x14ac:dyDescent="0.35">
      <c r="B1" s="22"/>
      <c r="F1" s="179" t="s">
        <v>550</v>
      </c>
    </row>
    <row r="2" spans="1:21" ht="23.25" x14ac:dyDescent="0.2">
      <c r="B2" s="197"/>
      <c r="C2" s="198"/>
    </row>
    <row r="3" spans="1:21" s="25" customFormat="1" ht="23.25" x14ac:dyDescent="0.2">
      <c r="A3" s="368" t="s">
        <v>59</v>
      </c>
      <c r="B3" s="369"/>
      <c r="C3" s="370"/>
      <c r="D3" s="368"/>
      <c r="E3" s="369"/>
      <c r="F3" s="370"/>
    </row>
    <row r="4" spans="1:21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72" t="s">
        <v>86</v>
      </c>
      <c r="S4" s="373"/>
      <c r="T4" s="374"/>
    </row>
    <row r="5" spans="1:21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1" s="27" customFormat="1" ht="15.75" x14ac:dyDescent="0.25">
      <c r="A6" s="366"/>
      <c r="B6" s="363"/>
      <c r="C6" s="363"/>
      <c r="D6" s="363"/>
      <c r="E6" s="363"/>
      <c r="F6" s="363"/>
      <c r="G6" s="363"/>
      <c r="H6" s="363"/>
      <c r="I6" s="284"/>
      <c r="J6" s="284"/>
      <c r="K6" s="223">
        <f t="shared" ref="K6:Q6" si="0">K11</f>
        <v>2</v>
      </c>
      <c r="L6" s="224">
        <f t="shared" si="0"/>
        <v>0</v>
      </c>
      <c r="M6" s="225">
        <f t="shared" si="0"/>
        <v>0</v>
      </c>
      <c r="N6" s="225">
        <f t="shared" si="0"/>
        <v>0</v>
      </c>
      <c r="O6" s="225">
        <f t="shared" si="0"/>
        <v>0</v>
      </c>
      <c r="P6" s="225">
        <f t="shared" si="0"/>
        <v>0</v>
      </c>
      <c r="Q6" s="226">
        <f t="shared" si="0"/>
        <v>0</v>
      </c>
      <c r="R6" s="249">
        <f>R11</f>
        <v>900</v>
      </c>
      <c r="S6" s="249"/>
      <c r="T6" s="249">
        <f>T11</f>
        <v>0</v>
      </c>
    </row>
    <row r="7" spans="1:21" s="27" customFormat="1" ht="15.75" x14ac:dyDescent="0.25">
      <c r="A7" s="150">
        <v>57</v>
      </c>
      <c r="B7" s="150">
        <v>3</v>
      </c>
      <c r="C7" s="128" t="s">
        <v>152</v>
      </c>
      <c r="D7" s="128"/>
      <c r="E7" s="92" t="s">
        <v>335</v>
      </c>
      <c r="F7" s="92" t="s">
        <v>331</v>
      </c>
      <c r="G7" s="124"/>
      <c r="H7" s="124"/>
      <c r="I7" s="124"/>
      <c r="J7" s="124"/>
      <c r="K7" s="124">
        <v>1</v>
      </c>
      <c r="L7" s="124"/>
      <c r="M7" s="124"/>
      <c r="N7" s="124"/>
      <c r="O7" s="124"/>
      <c r="P7" s="124"/>
      <c r="Q7" s="124"/>
      <c r="R7" s="185">
        <f>(K7*450)+(L7*450)+(M7*450)+(N7*80)+(O7*100)+(P7*150)+(Q7*280)</f>
        <v>450</v>
      </c>
      <c r="S7" s="182">
        <v>450</v>
      </c>
      <c r="T7" s="185">
        <f>R7-S7</f>
        <v>0</v>
      </c>
      <c r="U7" s="124" t="s">
        <v>336</v>
      </c>
    </row>
    <row r="8" spans="1:21" s="27" customFormat="1" ht="15.75" x14ac:dyDescent="0.25">
      <c r="A8" s="150">
        <v>58</v>
      </c>
      <c r="B8" s="150">
        <v>85</v>
      </c>
      <c r="C8" s="128" t="s">
        <v>4</v>
      </c>
      <c r="D8" s="128"/>
      <c r="E8" s="100" t="s">
        <v>333</v>
      </c>
      <c r="F8" s="97" t="s">
        <v>332</v>
      </c>
      <c r="G8" s="124"/>
      <c r="H8" s="124"/>
      <c r="I8" s="124"/>
      <c r="J8" s="124"/>
      <c r="K8" s="124">
        <v>1</v>
      </c>
      <c r="L8" s="124"/>
      <c r="M8" s="124"/>
      <c r="N8" s="124"/>
      <c r="O8" s="124"/>
      <c r="P8" s="124"/>
      <c r="Q8" s="124"/>
      <c r="R8" s="185">
        <f>(K8*450)+(L8*450)+(M8*450)+(N8*80)+(O8*100)+(P8*150)+(Q8*280)</f>
        <v>450</v>
      </c>
      <c r="S8" s="182">
        <v>450</v>
      </c>
      <c r="T8" s="185">
        <f>R8-S8</f>
        <v>0</v>
      </c>
      <c r="U8" s="124"/>
    </row>
    <row r="9" spans="1:21" s="27" customFormat="1" ht="15.75" x14ac:dyDescent="0.25">
      <c r="A9" s="144"/>
      <c r="B9" s="145"/>
      <c r="C9" s="219"/>
      <c r="D9" s="220"/>
      <c r="E9" s="220"/>
      <c r="F9" s="145"/>
      <c r="G9" s="219"/>
      <c r="H9" s="219"/>
      <c r="I9" s="257"/>
      <c r="J9" s="257"/>
      <c r="K9" s="238"/>
      <c r="L9" s="238"/>
      <c r="M9" s="239"/>
      <c r="N9" s="238"/>
      <c r="O9" s="238"/>
      <c r="P9" s="238"/>
      <c r="Q9" s="163"/>
      <c r="R9" s="217">
        <f>(K9*450)+(L9*450)+(M9*450)+(N9*80)+(O9*100)+(P9*150)+(Q9*280)</f>
        <v>0</v>
      </c>
      <c r="S9" s="218"/>
      <c r="T9" s="217">
        <f>R9-S9</f>
        <v>0</v>
      </c>
    </row>
    <row r="10" spans="1:21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1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2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900</v>
      </c>
      <c r="S11" s="187">
        <f t="shared" si="1"/>
        <v>900</v>
      </c>
      <c r="T11" s="187">
        <f t="shared" si="1"/>
        <v>0</v>
      </c>
    </row>
    <row r="12" spans="1:21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1" s="27" customFormat="1" ht="15.75" x14ac:dyDescent="0.25">
      <c r="A13" s="31"/>
      <c r="B13" s="28"/>
      <c r="C13" s="26"/>
      <c r="R13" s="160"/>
      <c r="S13" s="26"/>
    </row>
    <row r="14" spans="1:21" s="27" customFormat="1" ht="23.25" x14ac:dyDescent="0.25">
      <c r="A14" s="368" t="s">
        <v>60</v>
      </c>
      <c r="B14" s="369"/>
      <c r="C14" s="370"/>
      <c r="D14" s="368"/>
      <c r="E14" s="369"/>
      <c r="F14" s="37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1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72" t="s">
        <v>86</v>
      </c>
      <c r="S15" s="373"/>
      <c r="T15" s="374"/>
    </row>
    <row r="16" spans="1:21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0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0</v>
      </c>
      <c r="S17" s="183"/>
      <c r="T17" s="183">
        <f>T22</f>
        <v>0</v>
      </c>
    </row>
    <row r="18" spans="1:20" s="27" customFormat="1" ht="15.75" x14ac:dyDescent="0.25">
      <c r="A18" s="144"/>
      <c r="B18" s="150"/>
      <c r="C18" s="128"/>
      <c r="D18" s="128"/>
      <c r="E18" s="128"/>
      <c r="F18" s="128"/>
      <c r="G18" s="124"/>
      <c r="H18" s="124"/>
      <c r="I18" s="124"/>
      <c r="J18" s="124"/>
      <c r="K18" s="124"/>
      <c r="L18" s="124"/>
      <c r="M18" s="171"/>
      <c r="N18" s="124"/>
      <c r="O18" s="124"/>
      <c r="P18" s="124"/>
      <c r="Q18" s="174"/>
      <c r="R18" s="185">
        <f>(K18*450)+(L18*450)+(M18*450)+(N18*80)+(O18*100)+(P18*150)+(Q18*280)</f>
        <v>0</v>
      </c>
      <c r="S18" s="186"/>
      <c r="T18" s="185">
        <f>R18-S18</f>
        <v>0</v>
      </c>
    </row>
    <row r="19" spans="1:20" s="27" customFormat="1" ht="15.75" x14ac:dyDescent="0.25">
      <c r="A19" s="146"/>
      <c r="B19" s="150"/>
      <c r="C19" s="128"/>
      <c r="D19" s="128"/>
      <c r="E19" s="118"/>
      <c r="F19" s="118"/>
      <c r="G19" s="124"/>
      <c r="H19" s="124"/>
      <c r="I19" s="124"/>
      <c r="J19" s="124"/>
      <c r="K19" s="124"/>
      <c r="L19" s="124"/>
      <c r="M19" s="171"/>
      <c r="N19" s="124"/>
      <c r="O19" s="124"/>
      <c r="P19" s="124"/>
      <c r="Q19" s="174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0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0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0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0</v>
      </c>
      <c r="S22" s="187">
        <f t="shared" si="3"/>
        <v>0</v>
      </c>
      <c r="T22" s="187">
        <f t="shared" si="3"/>
        <v>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61</v>
      </c>
      <c r="B25" s="369"/>
      <c r="C25" s="370"/>
      <c r="D25" s="368"/>
      <c r="E25" s="369"/>
      <c r="F25" s="370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/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72" t="s">
        <v>86</v>
      </c>
      <c r="S26" s="373"/>
      <c r="T26" s="374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4">K33</f>
        <v>0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0</v>
      </c>
      <c r="S28" s="183"/>
      <c r="T28" s="183">
        <f>T33</f>
        <v>0</v>
      </c>
    </row>
    <row r="29" spans="1:20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0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0</v>
      </c>
      <c r="S33" s="187">
        <f t="shared" si="5"/>
        <v>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customHeight="1" x14ac:dyDescent="0.25">
      <c r="A35" s="351" t="s">
        <v>600</v>
      </c>
      <c r="B35" s="352"/>
      <c r="C35" s="352"/>
      <c r="D35" s="353"/>
    </row>
    <row r="36" spans="1:20" s="27" customFormat="1" ht="15.75" x14ac:dyDescent="0.25">
      <c r="A36" s="354"/>
      <c r="B36" s="355"/>
      <c r="C36" s="355"/>
      <c r="D36" s="356"/>
      <c r="F36" s="179" t="s">
        <v>550</v>
      </c>
    </row>
    <row r="37" spans="1:20" x14ac:dyDescent="0.2">
      <c r="A37" s="97"/>
      <c r="B37" s="106"/>
      <c r="C37" s="106"/>
      <c r="D37" s="106"/>
    </row>
    <row r="38" spans="1:20" x14ac:dyDescent="0.2">
      <c r="A38" s="320" t="s">
        <v>575</v>
      </c>
      <c r="B38" s="106"/>
      <c r="C38" s="106"/>
      <c r="D38" s="106"/>
    </row>
    <row r="39" spans="1:20" x14ac:dyDescent="0.2">
      <c r="A39" s="320" t="s">
        <v>601</v>
      </c>
      <c r="B39" s="106"/>
      <c r="C39" s="106"/>
      <c r="D39" s="106"/>
    </row>
    <row r="40" spans="1:20" x14ac:dyDescent="0.2">
      <c r="A40" s="320" t="s">
        <v>602</v>
      </c>
      <c r="B40" s="321" t="s">
        <v>607</v>
      </c>
      <c r="C40" s="321" t="s">
        <v>612</v>
      </c>
      <c r="D40" s="321" t="s">
        <v>617</v>
      </c>
    </row>
    <row r="41" spans="1:20" x14ac:dyDescent="0.2">
      <c r="A41" s="320" t="s">
        <v>603</v>
      </c>
      <c r="B41" s="321" t="s">
        <v>608</v>
      </c>
      <c r="C41" s="321" t="s">
        <v>613</v>
      </c>
      <c r="D41" s="321" t="s">
        <v>618</v>
      </c>
    </row>
    <row r="42" spans="1:20" x14ac:dyDescent="0.2">
      <c r="A42" s="320" t="s">
        <v>604</v>
      </c>
      <c r="B42" s="321" t="s">
        <v>609</v>
      </c>
      <c r="C42" s="321" t="s">
        <v>614</v>
      </c>
      <c r="D42" s="321" t="s">
        <v>619</v>
      </c>
    </row>
    <row r="43" spans="1:20" x14ac:dyDescent="0.2">
      <c r="A43" s="320" t="s">
        <v>605</v>
      </c>
      <c r="B43" s="321" t="s">
        <v>610</v>
      </c>
      <c r="C43" s="321" t="s">
        <v>615</v>
      </c>
      <c r="D43" s="106"/>
    </row>
    <row r="44" spans="1:20" x14ac:dyDescent="0.2">
      <c r="A44" s="320" t="s">
        <v>606</v>
      </c>
      <c r="B44" s="321" t="s">
        <v>611</v>
      </c>
      <c r="C44" s="321" t="s">
        <v>616</v>
      </c>
      <c r="D44" s="106"/>
    </row>
  </sheetData>
  <mergeCells count="43">
    <mergeCell ref="R26:T26"/>
    <mergeCell ref="F26:F28"/>
    <mergeCell ref="G26:G28"/>
    <mergeCell ref="H26:H28"/>
    <mergeCell ref="K26:L26"/>
    <mergeCell ref="M26:P26"/>
    <mergeCell ref="I26:J26"/>
    <mergeCell ref="K4:L4"/>
    <mergeCell ref="M4:P4"/>
    <mergeCell ref="F15:F17"/>
    <mergeCell ref="G15:G17"/>
    <mergeCell ref="H15:H17"/>
    <mergeCell ref="K15:L15"/>
    <mergeCell ref="M15:P15"/>
    <mergeCell ref="I15:J15"/>
    <mergeCell ref="I4:J4"/>
    <mergeCell ref="R4:T4"/>
    <mergeCell ref="D14:F14"/>
    <mergeCell ref="R15:T15"/>
    <mergeCell ref="E15:E17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  <mergeCell ref="G4:G6"/>
    <mergeCell ref="H4:H6"/>
    <mergeCell ref="A35:D36"/>
    <mergeCell ref="A3:C3"/>
    <mergeCell ref="F4:F6"/>
    <mergeCell ref="D3:F3"/>
    <mergeCell ref="A25:C25"/>
    <mergeCell ref="A26:A28"/>
    <mergeCell ref="B26:B28"/>
    <mergeCell ref="C26:C28"/>
    <mergeCell ref="D26:D28"/>
    <mergeCell ref="E26:E28"/>
    <mergeCell ref="D25:F25"/>
  </mergeCells>
  <hyperlinks>
    <hyperlink ref="F36" location="SUMMARY!A1" display="SUMMARY"/>
    <hyperlink ref="F1" location="SUMMARY!A1" display="SUMMARY"/>
    <hyperlink ref="A39" location="'FULL NAME LIST &amp; HOTEL'!E20" display="full namelist"/>
    <hyperlink ref="A40" location="'GROUP 1'!A1" display="G1"/>
    <hyperlink ref="A41" location="'GROUP 2'!A1" display="G2"/>
    <hyperlink ref="A42" location="'GROUP 3'!A1" display="G3"/>
    <hyperlink ref="A43" location="'GROUP 4'!A1" display="G4"/>
    <hyperlink ref="A44" location="'GROUP 5'!A1" display="G5"/>
    <hyperlink ref="B40" location="'GROUP 6'!A1" display="G6"/>
    <hyperlink ref="B41" location="'GROUP 7'!A1" display="G7"/>
    <hyperlink ref="B42" location="'GROUP 8'!A1" display="G8"/>
    <hyperlink ref="B43" location="'GROUP 9'!A1" display="G9"/>
    <hyperlink ref="B44" location="'GROUP 10'!A1" display="G10"/>
    <hyperlink ref="C40" location="'GROUP 11'!A1" display="G11"/>
    <hyperlink ref="C41" location="'GROUP 12'!A1" display="G12"/>
    <hyperlink ref="C42" location="'GROUP 13'!A1" display="G13"/>
    <hyperlink ref="C43" location="'GROUP 14'!A1" display="G14"/>
    <hyperlink ref="C44" location="'SPOUSE LIST'!A1" display="SPOUSE LIST"/>
    <hyperlink ref="A38" location="SUMMARY!A1" display="Summary"/>
    <hyperlink ref="D40" location="'GUEST LIST'!A1" display="GUEST LIST"/>
    <hyperlink ref="D41" location="'GOLF LIST'!A1" display="GOLF"/>
    <hyperlink ref="D42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C18:C19 C26 C29:C30 C15 C4 C7:C8</xm:sqref>
        </x14:dataValidation>
        <x14:dataValidation type="list" allowBlank="1" showInputMessage="1" showErrorMessage="1">
          <x14:formula1>
            <xm:f>DROPDOWN!$B$32:$B$96</xm:f>
          </x14:formula1>
          <xm:sqref>G26 G18:G19 G15 G4 G29:G30 G7:G8</xm:sqref>
        </x14:dataValidation>
        <x14:dataValidation type="list" allowBlank="1" showInputMessage="1" showErrorMessage="1">
          <x14:formula1>
            <xm:f>DROPDOWN!$B$23:$B$29</xm:f>
          </x14:formula1>
          <xm:sqref>D26 D18:D19 D15 D4 D29:D30 D7:D8</xm:sqref>
        </x14:dataValidation>
        <x14:dataValidation type="list" allowBlank="1" showInputMessage="1" showErrorMessage="1">
          <x14:formula1>
            <xm:f>DROPDOWN!$G$30:$G$34</xm:f>
          </x14:formula1>
          <xm:sqref>I15:J16 I26:J27 I4:J5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"/>
  <sheetViews>
    <sheetView topLeftCell="A13" workbookViewId="0">
      <pane xSplit="5" topLeftCell="I1" activePane="topRight" state="frozen"/>
      <selection pane="topRight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6.85546875" style="23" customWidth="1"/>
    <col min="4" max="4" width="9.140625" style="24"/>
    <col min="5" max="5" width="16.7109375" style="24" customWidth="1"/>
    <col min="6" max="6" width="9.42578125" style="24" customWidth="1"/>
    <col min="7" max="7" width="8.42578125" style="24" customWidth="1"/>
    <col min="8" max="8" width="23.7109375" style="24" customWidth="1"/>
    <col min="9" max="10" width="13.140625" style="24" customWidth="1"/>
    <col min="11" max="17" width="9.140625" style="24"/>
    <col min="18" max="18" width="10.140625" style="24" bestFit="1" customWidth="1"/>
    <col min="19" max="19" width="9.28515625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</row>
    <row r="2" spans="1:20" ht="23.25" x14ac:dyDescent="0.2">
      <c r="A2" s="151" t="s">
        <v>62</v>
      </c>
      <c r="B2" s="152"/>
      <c r="C2" s="153"/>
    </row>
    <row r="3" spans="1:20" s="25" customFormat="1" ht="23.25" x14ac:dyDescent="0.2">
      <c r="A3" s="368" t="s">
        <v>62</v>
      </c>
      <c r="B3" s="369"/>
      <c r="C3" s="370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72" t="s">
        <v>86</v>
      </c>
      <c r="S4" s="373"/>
      <c r="T4" s="374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246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0" s="27" customFormat="1" ht="15.75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63</v>
      </c>
      <c r="B14" s="369"/>
      <c r="C14" s="37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61"/>
      <c r="S14" s="162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72" t="s">
        <v>86</v>
      </c>
      <c r="S15" s="373"/>
      <c r="T15" s="374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246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>K28</f>
        <v>5</v>
      </c>
      <c r="L17" s="172">
        <f t="shared" ref="L17:Q17" si="2">L28</f>
        <v>1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2</v>
      </c>
      <c r="Q17" s="173">
        <f t="shared" si="2"/>
        <v>2</v>
      </c>
      <c r="R17" s="183">
        <f>R28</f>
        <v>3560</v>
      </c>
      <c r="S17" s="183"/>
      <c r="T17" s="183">
        <f>T28</f>
        <v>1910</v>
      </c>
    </row>
    <row r="18" spans="1:20" s="27" customFormat="1" ht="15.75" x14ac:dyDescent="0.25">
      <c r="A18" s="150">
        <v>60</v>
      </c>
      <c r="B18" s="150">
        <v>75</v>
      </c>
      <c r="C18" s="128" t="s">
        <v>7</v>
      </c>
      <c r="D18" s="128"/>
      <c r="E18" s="100" t="s">
        <v>341</v>
      </c>
      <c r="F18" s="100" t="s">
        <v>340</v>
      </c>
      <c r="G18" s="124"/>
      <c r="H18" s="124" t="s">
        <v>342</v>
      </c>
      <c r="I18" s="124"/>
      <c r="J18" s="124"/>
      <c r="K18" s="124">
        <v>1</v>
      </c>
      <c r="L18" s="124">
        <v>1</v>
      </c>
      <c r="M18" s="124"/>
      <c r="N18" s="124"/>
      <c r="O18" s="124"/>
      <c r="P18" s="124"/>
      <c r="Q18" s="124">
        <v>2</v>
      </c>
      <c r="R18" s="185">
        <f>(K18*450)+(L18*450)+(M18*450)+(N18*80)+(O18*100)+(P18*150)+(Q18*280)</f>
        <v>1460</v>
      </c>
      <c r="S18" s="182"/>
      <c r="T18" s="185">
        <f>R18-S18</f>
        <v>1460</v>
      </c>
    </row>
    <row r="19" spans="1:20" s="27" customFormat="1" ht="15.75" x14ac:dyDescent="0.25">
      <c r="A19" s="150">
        <v>104</v>
      </c>
      <c r="B19" s="150">
        <v>97</v>
      </c>
      <c r="C19" s="128" t="s">
        <v>4</v>
      </c>
      <c r="D19" s="128"/>
      <c r="E19" s="121" t="s">
        <v>460</v>
      </c>
      <c r="F19" s="121" t="s">
        <v>461</v>
      </c>
      <c r="G19" s="124"/>
      <c r="H19" s="124"/>
      <c r="I19" s="124"/>
      <c r="J19" s="124"/>
      <c r="K19" s="124">
        <v>1</v>
      </c>
      <c r="L19" s="124"/>
      <c r="M19" s="124"/>
      <c r="N19" s="124"/>
      <c r="O19" s="124"/>
      <c r="P19" s="124">
        <v>2</v>
      </c>
      <c r="Q19" s="124"/>
      <c r="R19" s="185">
        <f>(K19*450)+(L19*450)+(M19*450)+(N19*80)+(O19*100)+(P19*150)+(Q19*280)</f>
        <v>750</v>
      </c>
      <c r="S19" s="182">
        <v>750</v>
      </c>
      <c r="T19" s="185">
        <f>R19-S19</f>
        <v>0</v>
      </c>
    </row>
    <row r="20" spans="1:20" s="27" customFormat="1" ht="15.75" x14ac:dyDescent="0.25">
      <c r="A20" s="150">
        <v>59</v>
      </c>
      <c r="B20" s="150">
        <v>66</v>
      </c>
      <c r="C20" s="128" t="s">
        <v>140</v>
      </c>
      <c r="D20" s="128"/>
      <c r="E20" s="102" t="s">
        <v>551</v>
      </c>
      <c r="F20" s="102" t="s">
        <v>339</v>
      </c>
      <c r="G20" s="124"/>
      <c r="H20" s="124"/>
      <c r="I20" s="124"/>
      <c r="J20" s="124"/>
      <c r="K20" s="124">
        <v>1</v>
      </c>
      <c r="L20" s="124"/>
      <c r="M20" s="124"/>
      <c r="N20" s="124"/>
      <c r="O20" s="124"/>
      <c r="P20" s="124"/>
      <c r="Q20" s="124"/>
      <c r="R20" s="185">
        <f>(K20*450)+(L20*450)+(M20*450)+(N20*80)+(O20*100)+(P20*150)+(Q20*280)</f>
        <v>450</v>
      </c>
      <c r="S20" s="182">
        <v>450</v>
      </c>
      <c r="T20" s="185">
        <f>R20-S20</f>
        <v>0</v>
      </c>
    </row>
    <row r="21" spans="1:20" s="27" customFormat="1" ht="15.75" x14ac:dyDescent="0.25">
      <c r="A21" s="150">
        <v>124</v>
      </c>
      <c r="B21" s="150">
        <v>121</v>
      </c>
      <c r="C21" s="128" t="s">
        <v>104</v>
      </c>
      <c r="D21" s="128"/>
      <c r="E21" s="122" t="s">
        <v>514</v>
      </c>
      <c r="F21" s="122" t="s">
        <v>514</v>
      </c>
      <c r="G21" s="124"/>
      <c r="H21" s="128"/>
      <c r="I21" s="128"/>
      <c r="J21" s="128"/>
      <c r="K21" s="124">
        <v>1</v>
      </c>
      <c r="L21" s="124"/>
      <c r="M21" s="124"/>
      <c r="N21" s="124"/>
      <c r="O21" s="124"/>
      <c r="P21" s="124"/>
      <c r="Q21" s="124"/>
      <c r="R21" s="185">
        <f>(K21*450)+(L21*450)+(M21*450)+(N21*80)+(O21*100)+(P21*150)+(Q21*280)</f>
        <v>450</v>
      </c>
      <c r="S21" s="182">
        <v>450</v>
      </c>
      <c r="T21" s="185">
        <f>R21-S21</f>
        <v>0</v>
      </c>
    </row>
    <row r="22" spans="1:20" s="27" customFormat="1" ht="15.75" x14ac:dyDescent="0.25">
      <c r="A22" s="150">
        <v>134</v>
      </c>
      <c r="B22" s="150">
        <v>135</v>
      </c>
      <c r="C22" s="128" t="s">
        <v>1</v>
      </c>
      <c r="D22" s="128"/>
      <c r="E22" s="121" t="s">
        <v>537</v>
      </c>
      <c r="F22" s="121" t="s">
        <v>538</v>
      </c>
      <c r="G22" s="124"/>
      <c r="H22" s="124"/>
      <c r="I22" s="124"/>
      <c r="J22" s="124"/>
      <c r="K22" s="124">
        <v>1</v>
      </c>
      <c r="L22" s="124"/>
      <c r="M22" s="124"/>
      <c r="N22" s="124"/>
      <c r="O22" s="124"/>
      <c r="P22" s="124"/>
      <c r="Q22" s="124"/>
      <c r="R22" s="185">
        <f>(K22*450)+(L22*450)+(M22*450)+(N22*80)+(O22*100)+(P22*150)+(Q22*280)</f>
        <v>450</v>
      </c>
      <c r="S22" s="182"/>
      <c r="T22" s="185">
        <f>R22-S22</f>
        <v>450</v>
      </c>
    </row>
    <row r="23" spans="1:20" s="27" customFormat="1" ht="15.75" x14ac:dyDescent="0.25">
      <c r="A23" s="144"/>
      <c r="B23" s="211"/>
      <c r="C23" s="212"/>
      <c r="D23" s="212"/>
      <c r="E23" s="212"/>
      <c r="F23" s="212"/>
      <c r="G23" s="214"/>
      <c r="H23" s="214"/>
      <c r="I23" s="214"/>
      <c r="J23" s="214"/>
      <c r="K23" s="214"/>
      <c r="L23" s="214"/>
      <c r="M23" s="215"/>
      <c r="N23" s="214"/>
      <c r="O23" s="214"/>
      <c r="P23" s="214"/>
      <c r="Q23" s="216"/>
      <c r="R23" s="217"/>
      <c r="S23" s="250"/>
      <c r="T23" s="217"/>
    </row>
    <row r="24" spans="1:20" s="27" customFormat="1" ht="15.75" x14ac:dyDescent="0.25">
      <c r="A24" s="144"/>
      <c r="B24" s="150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71"/>
      <c r="N24" s="124"/>
      <c r="O24" s="124"/>
      <c r="P24" s="124"/>
      <c r="Q24" s="174"/>
      <c r="R24" s="185"/>
      <c r="S24" s="186"/>
      <c r="T24" s="185"/>
    </row>
    <row r="25" spans="1:20" s="27" customFormat="1" ht="15.75" x14ac:dyDescent="0.25">
      <c r="A25" s="146"/>
      <c r="B25" s="150"/>
      <c r="C25" s="128"/>
      <c r="D25" s="128"/>
      <c r="E25" s="118"/>
      <c r="F25" s="118"/>
      <c r="G25" s="124"/>
      <c r="H25" s="124"/>
      <c r="I25" s="124"/>
      <c r="J25" s="124"/>
      <c r="K25" s="124"/>
      <c r="L25" s="124"/>
      <c r="M25" s="171"/>
      <c r="N25" s="124"/>
      <c r="O25" s="124"/>
      <c r="P25" s="124"/>
      <c r="Q25" s="174"/>
      <c r="R25" s="185">
        <f>(K25*450)+(L25*450)+(M25*450)+(N25*80)+(O25*100)+(P25*150)+(Q25*280)</f>
        <v>0</v>
      </c>
      <c r="S25" s="182"/>
      <c r="T25" s="185">
        <f>R25-S25</f>
        <v>0</v>
      </c>
    </row>
    <row r="26" spans="1:20" s="27" customFormat="1" ht="15.75" x14ac:dyDescent="0.25">
      <c r="A26" s="146"/>
      <c r="B26" s="145"/>
      <c r="C26" s="149"/>
      <c r="D26" s="148"/>
      <c r="E26" s="148"/>
      <c r="F26" s="147"/>
      <c r="G26" s="149"/>
      <c r="H26" s="149"/>
      <c r="I26" s="256"/>
      <c r="J26" s="256"/>
      <c r="K26" s="165"/>
      <c r="L26" s="165"/>
      <c r="M26" s="170"/>
      <c r="N26" s="165"/>
      <c r="O26" s="165"/>
      <c r="P26" s="165"/>
      <c r="Q26" s="166"/>
      <c r="R26" s="185">
        <f>(K26*450)+(L26*450)+(M26*450)+(N26*80)+(O26*100)+(P26*150)+(Q26*280)</f>
        <v>0</v>
      </c>
      <c r="S26" s="182"/>
      <c r="T26" s="185">
        <f>R26-S26</f>
        <v>0</v>
      </c>
    </row>
    <row r="27" spans="1:20" s="27" customFormat="1" ht="16.5" thickBot="1" x14ac:dyDescent="0.3">
      <c r="A27" s="146"/>
      <c r="B27" s="145"/>
      <c r="C27" s="149"/>
      <c r="D27" s="148"/>
      <c r="E27" s="148"/>
      <c r="F27" s="147"/>
      <c r="G27" s="149"/>
      <c r="H27" s="149"/>
      <c r="I27" s="257"/>
      <c r="J27" s="257"/>
      <c r="K27" s="169"/>
      <c r="L27" s="169"/>
      <c r="M27" s="169"/>
      <c r="N27" s="169"/>
      <c r="O27" s="169"/>
      <c r="P27" s="169"/>
      <c r="Q27" s="175"/>
      <c r="R27" s="185">
        <f>(K27*450)+(L27*450)+(M27*450)+(N27*80)+(O27*100)+(P27*150)+(Q27*280)</f>
        <v>0</v>
      </c>
      <c r="S27" s="182"/>
      <c r="T27" s="185">
        <f>R27-S27</f>
        <v>0</v>
      </c>
    </row>
    <row r="28" spans="1:20" s="27" customFormat="1" ht="15.75" x14ac:dyDescent="0.25">
      <c r="A28" s="146"/>
      <c r="B28" s="140"/>
      <c r="C28" s="141"/>
      <c r="D28" s="142"/>
      <c r="E28" s="142"/>
      <c r="F28" s="143"/>
      <c r="G28" s="143"/>
      <c r="H28" s="141"/>
      <c r="I28" s="228"/>
      <c r="J28" s="228"/>
      <c r="K28" s="167">
        <f t="shared" ref="K28:T28" si="3">SUM(K18:K27)</f>
        <v>5</v>
      </c>
      <c r="L28" s="167">
        <f t="shared" si="3"/>
        <v>1</v>
      </c>
      <c r="M28" s="167">
        <f t="shared" si="3"/>
        <v>0</v>
      </c>
      <c r="N28" s="167">
        <f t="shared" si="3"/>
        <v>0</v>
      </c>
      <c r="O28" s="167">
        <f t="shared" si="3"/>
        <v>0</v>
      </c>
      <c r="P28" s="167">
        <f t="shared" si="3"/>
        <v>2</v>
      </c>
      <c r="Q28" s="168">
        <f t="shared" si="3"/>
        <v>2</v>
      </c>
      <c r="R28" s="187">
        <f t="shared" si="3"/>
        <v>3560</v>
      </c>
      <c r="S28" s="187">
        <f t="shared" si="3"/>
        <v>1650</v>
      </c>
      <c r="T28" s="187">
        <f t="shared" si="3"/>
        <v>1910</v>
      </c>
    </row>
    <row r="29" spans="1:20" s="27" customFormat="1" ht="15.75" x14ac:dyDescent="0.25">
      <c r="A29" s="132"/>
      <c r="B29" s="132"/>
      <c r="C29" s="26"/>
      <c r="R29" s="160"/>
      <c r="S29" s="26"/>
    </row>
    <row r="30" spans="1:20" s="27" customFormat="1" ht="15.75" x14ac:dyDescent="0.25">
      <c r="A30" s="33"/>
      <c r="B30" s="34"/>
      <c r="C30" s="26"/>
    </row>
    <row r="31" spans="1:20" s="27" customFormat="1" ht="23.25" x14ac:dyDescent="0.25">
      <c r="A31" s="368" t="s">
        <v>64</v>
      </c>
      <c r="B31" s="369"/>
      <c r="C31" s="37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35"/>
      <c r="S31" s="135"/>
    </row>
    <row r="32" spans="1:20" s="27" customFormat="1" ht="15.75" x14ac:dyDescent="0.25">
      <c r="A32" s="365" t="s">
        <v>2</v>
      </c>
      <c r="B32" s="362" t="s">
        <v>11</v>
      </c>
      <c r="C32" s="362" t="s">
        <v>17</v>
      </c>
      <c r="D32" s="362" t="s">
        <v>396</v>
      </c>
      <c r="E32" s="362" t="s">
        <v>8</v>
      </c>
      <c r="F32" s="362" t="s">
        <v>16</v>
      </c>
      <c r="G32" s="362"/>
      <c r="H32" s="362" t="s">
        <v>18</v>
      </c>
      <c r="I32" s="349" t="s">
        <v>560</v>
      </c>
      <c r="J32" s="350"/>
      <c r="K32" s="336" t="s">
        <v>76</v>
      </c>
      <c r="L32" s="337"/>
      <c r="M32" s="338" t="s">
        <v>96</v>
      </c>
      <c r="N32" s="339"/>
      <c r="O32" s="339"/>
      <c r="P32" s="340"/>
      <c r="Q32" s="158"/>
      <c r="R32" s="372" t="s">
        <v>86</v>
      </c>
      <c r="S32" s="373"/>
      <c r="T32" s="374"/>
    </row>
    <row r="33" spans="1:20" s="27" customFormat="1" ht="15.75" x14ac:dyDescent="0.25">
      <c r="A33" s="366"/>
      <c r="B33" s="363"/>
      <c r="C33" s="363"/>
      <c r="D33" s="363"/>
      <c r="E33" s="363"/>
      <c r="F33" s="363"/>
      <c r="G33" s="363"/>
      <c r="H33" s="363"/>
      <c r="I33" s="282" t="s">
        <v>566</v>
      </c>
      <c r="J33" s="255" t="s">
        <v>567</v>
      </c>
      <c r="K33" s="246" t="s">
        <v>77</v>
      </c>
      <c r="L33" s="40" t="s">
        <v>78</v>
      </c>
      <c r="M33" s="40" t="s">
        <v>79</v>
      </c>
      <c r="N33" s="72" t="s">
        <v>80</v>
      </c>
      <c r="O33" s="40" t="s">
        <v>81</v>
      </c>
      <c r="P33" s="40" t="s">
        <v>82</v>
      </c>
      <c r="Q33" s="159" t="s">
        <v>83</v>
      </c>
      <c r="R33" s="41" t="s">
        <v>87</v>
      </c>
      <c r="S33" s="41" t="s">
        <v>88</v>
      </c>
      <c r="T33" s="41" t="s">
        <v>120</v>
      </c>
    </row>
    <row r="34" spans="1:20" s="27" customFormat="1" ht="15.75" x14ac:dyDescent="0.25">
      <c r="A34" s="367"/>
      <c r="B34" s="364"/>
      <c r="C34" s="364"/>
      <c r="D34" s="364"/>
      <c r="E34" s="364"/>
      <c r="F34" s="364"/>
      <c r="G34" s="364"/>
      <c r="H34" s="364"/>
      <c r="I34" s="285"/>
      <c r="J34" s="285"/>
      <c r="K34" s="154">
        <f t="shared" ref="K34:Q34" si="4">K39</f>
        <v>1</v>
      </c>
      <c r="L34" s="172">
        <f t="shared" si="4"/>
        <v>0</v>
      </c>
      <c r="M34" s="150">
        <f t="shared" si="4"/>
        <v>0</v>
      </c>
      <c r="N34" s="150">
        <f t="shared" si="4"/>
        <v>0</v>
      </c>
      <c r="O34" s="150">
        <f t="shared" si="4"/>
        <v>1</v>
      </c>
      <c r="P34" s="150">
        <f t="shared" si="4"/>
        <v>0</v>
      </c>
      <c r="Q34" s="173">
        <f t="shared" si="4"/>
        <v>0</v>
      </c>
      <c r="R34" s="183">
        <f>R39</f>
        <v>550</v>
      </c>
      <c r="S34" s="183"/>
      <c r="T34" s="183">
        <f>T39</f>
        <v>0</v>
      </c>
    </row>
    <row r="35" spans="1:20" s="27" customFormat="1" ht="15.75" x14ac:dyDescent="0.25">
      <c r="A35" s="3">
        <v>61</v>
      </c>
      <c r="B35" s="3">
        <v>65</v>
      </c>
      <c r="C35" s="5" t="s">
        <v>1</v>
      </c>
      <c r="D35" s="5"/>
      <c r="E35" s="118" t="s">
        <v>344</v>
      </c>
      <c r="F35" s="118" t="s">
        <v>345</v>
      </c>
      <c r="G35" s="4"/>
      <c r="H35" s="124"/>
      <c r="I35" s="278"/>
      <c r="J35" s="278"/>
      <c r="K35" s="4">
        <v>1</v>
      </c>
      <c r="L35" s="4"/>
      <c r="M35" s="4"/>
      <c r="N35" s="4"/>
      <c r="O35" s="4">
        <v>1</v>
      </c>
      <c r="P35" s="4"/>
      <c r="Q35" s="4"/>
      <c r="R35" s="80">
        <f>(K35*450)+(L35*450)+(M35*450)+(N35*80)+(O35*100)+(P35*150)+(Q35*280)</f>
        <v>550</v>
      </c>
      <c r="S35" s="83">
        <v>550</v>
      </c>
      <c r="T35" s="80">
        <f>R35-S35</f>
        <v>0</v>
      </c>
    </row>
    <row r="36" spans="1:20" s="27" customFormat="1" ht="15.75" x14ac:dyDescent="0.25">
      <c r="A36" s="146"/>
      <c r="B36" s="150"/>
      <c r="C36" s="128"/>
      <c r="D36" s="128"/>
      <c r="E36" s="118"/>
      <c r="F36" s="118"/>
      <c r="G36" s="124"/>
      <c r="H36" s="124"/>
      <c r="I36" s="124"/>
      <c r="J36" s="124"/>
      <c r="K36" s="124"/>
      <c r="L36" s="124"/>
      <c r="M36" s="171"/>
      <c r="N36" s="124"/>
      <c r="O36" s="124"/>
      <c r="P36" s="124"/>
      <c r="Q36" s="174"/>
      <c r="R36" s="185">
        <f>(K36*450)+(L36*450)+(M36*450)+(N36*80)+(O36*100)+(P36*150)+(Q36*280)</f>
        <v>0</v>
      </c>
      <c r="S36" s="182"/>
      <c r="T36" s="185">
        <f>R36-S36</f>
        <v>0</v>
      </c>
    </row>
    <row r="37" spans="1:20" s="27" customFormat="1" ht="15.75" x14ac:dyDescent="0.25">
      <c r="A37" s="146"/>
      <c r="B37" s="145"/>
      <c r="C37" s="149"/>
      <c r="D37" s="148"/>
      <c r="E37" s="148"/>
      <c r="F37" s="147"/>
      <c r="G37" s="149"/>
      <c r="H37" s="149"/>
      <c r="I37" s="256"/>
      <c r="J37" s="256"/>
      <c r="K37" s="165"/>
      <c r="L37" s="165"/>
      <c r="M37" s="170"/>
      <c r="N37" s="165"/>
      <c r="O37" s="165"/>
      <c r="P37" s="165"/>
      <c r="Q37" s="166"/>
      <c r="R37" s="185">
        <f>(K37*450)+(L37*450)+(M37*450)+(N37*80)+(O37*100)+(P37*150)+(Q37*280)</f>
        <v>0</v>
      </c>
      <c r="S37" s="182"/>
      <c r="T37" s="185">
        <f>R37-S37</f>
        <v>0</v>
      </c>
    </row>
    <row r="38" spans="1:20" s="27" customFormat="1" ht="16.5" thickBot="1" x14ac:dyDescent="0.3">
      <c r="A38" s="146"/>
      <c r="B38" s="145"/>
      <c r="C38" s="149"/>
      <c r="D38" s="148"/>
      <c r="E38" s="148"/>
      <c r="F38" s="147"/>
      <c r="G38" s="149"/>
      <c r="H38" s="149"/>
      <c r="I38" s="257"/>
      <c r="J38" s="257"/>
      <c r="K38" s="169"/>
      <c r="L38" s="169"/>
      <c r="M38" s="169"/>
      <c r="N38" s="169"/>
      <c r="O38" s="169"/>
      <c r="P38" s="169"/>
      <c r="Q38" s="175"/>
      <c r="R38" s="185">
        <f>(K38*450)+(L38*450)+(M38*450)+(N38*80)+(O38*100)+(P38*150)+(Q38*280)</f>
        <v>0</v>
      </c>
      <c r="S38" s="182"/>
      <c r="T38" s="185">
        <f>R38-S38</f>
        <v>0</v>
      </c>
    </row>
    <row r="39" spans="1:20" s="27" customFormat="1" ht="15.75" x14ac:dyDescent="0.25">
      <c r="A39" s="146"/>
      <c r="B39" s="140"/>
      <c r="C39" s="141"/>
      <c r="D39" s="142"/>
      <c r="E39" s="142"/>
      <c r="F39" s="143"/>
      <c r="G39" s="143"/>
      <c r="H39" s="141"/>
      <c r="I39" s="228"/>
      <c r="J39" s="228"/>
      <c r="K39" s="167">
        <f>SUM(K35:K38)</f>
        <v>1</v>
      </c>
      <c r="L39" s="167">
        <f t="shared" ref="L39:T39" si="5">SUM(L35:L38)</f>
        <v>0</v>
      </c>
      <c r="M39" s="167">
        <f t="shared" si="5"/>
        <v>0</v>
      </c>
      <c r="N39" s="167">
        <f t="shared" si="5"/>
        <v>0</v>
      </c>
      <c r="O39" s="167">
        <f t="shared" si="5"/>
        <v>1</v>
      </c>
      <c r="P39" s="167">
        <f t="shared" si="5"/>
        <v>0</v>
      </c>
      <c r="Q39" s="168">
        <f t="shared" si="5"/>
        <v>0</v>
      </c>
      <c r="R39" s="187">
        <f t="shared" si="5"/>
        <v>550</v>
      </c>
      <c r="S39" s="187">
        <f t="shared" si="5"/>
        <v>550</v>
      </c>
      <c r="T39" s="187">
        <f t="shared" si="5"/>
        <v>0</v>
      </c>
    </row>
    <row r="40" spans="1:20" s="27" customFormat="1" ht="15.75" x14ac:dyDescent="0.25">
      <c r="A40" s="29"/>
      <c r="B40" s="30"/>
      <c r="C40" s="26"/>
      <c r="R40" s="26"/>
      <c r="S40" s="26"/>
    </row>
    <row r="41" spans="1:20" s="27" customFormat="1" ht="15.75" x14ac:dyDescent="0.25">
      <c r="A41" s="29"/>
      <c r="B41" s="30"/>
      <c r="C41" s="26"/>
    </row>
    <row r="42" spans="1:20" s="27" customFormat="1" ht="15.75" x14ac:dyDescent="0.25">
      <c r="A42" s="29"/>
      <c r="B42" s="30"/>
      <c r="C42" s="26"/>
    </row>
    <row r="43" spans="1:20" s="27" customFormat="1" ht="23.25" x14ac:dyDescent="0.25">
      <c r="A43" s="368" t="s">
        <v>65</v>
      </c>
      <c r="B43" s="369"/>
      <c r="C43" s="37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5"/>
      <c r="S43" s="135"/>
    </row>
    <row r="44" spans="1:20" s="27" customFormat="1" ht="15.75" x14ac:dyDescent="0.25">
      <c r="A44" s="365" t="s">
        <v>2</v>
      </c>
      <c r="B44" s="362" t="s">
        <v>11</v>
      </c>
      <c r="C44" s="362" t="s">
        <v>17</v>
      </c>
      <c r="D44" s="362" t="s">
        <v>396</v>
      </c>
      <c r="E44" s="362" t="s">
        <v>8</v>
      </c>
      <c r="F44" s="362" t="s">
        <v>16</v>
      </c>
      <c r="G44" s="362"/>
      <c r="H44" s="362" t="s">
        <v>18</v>
      </c>
      <c r="I44" s="349" t="s">
        <v>560</v>
      </c>
      <c r="J44" s="350"/>
      <c r="K44" s="336" t="s">
        <v>76</v>
      </c>
      <c r="L44" s="337"/>
      <c r="M44" s="338" t="s">
        <v>96</v>
      </c>
      <c r="N44" s="339"/>
      <c r="O44" s="339"/>
      <c r="P44" s="340"/>
      <c r="Q44" s="158"/>
      <c r="R44" s="372" t="s">
        <v>86</v>
      </c>
      <c r="S44" s="373"/>
      <c r="T44" s="374"/>
    </row>
    <row r="45" spans="1:20" s="27" customFormat="1" ht="15.75" x14ac:dyDescent="0.25">
      <c r="A45" s="366"/>
      <c r="B45" s="363"/>
      <c r="C45" s="363"/>
      <c r="D45" s="363"/>
      <c r="E45" s="363"/>
      <c r="F45" s="363"/>
      <c r="G45" s="363"/>
      <c r="H45" s="363"/>
      <c r="I45" s="282" t="s">
        <v>566</v>
      </c>
      <c r="J45" s="255" t="s">
        <v>567</v>
      </c>
      <c r="K45" s="246" t="s">
        <v>77</v>
      </c>
      <c r="L45" s="40" t="s">
        <v>78</v>
      </c>
      <c r="M45" s="40" t="s">
        <v>79</v>
      </c>
      <c r="N45" s="72" t="s">
        <v>80</v>
      </c>
      <c r="O45" s="40" t="s">
        <v>81</v>
      </c>
      <c r="P45" s="40" t="s">
        <v>82</v>
      </c>
      <c r="Q45" s="159" t="s">
        <v>83</v>
      </c>
      <c r="R45" s="41" t="s">
        <v>87</v>
      </c>
      <c r="S45" s="41" t="s">
        <v>88</v>
      </c>
      <c r="T45" s="41" t="s">
        <v>120</v>
      </c>
    </row>
    <row r="46" spans="1:20" s="27" customFormat="1" ht="15.75" x14ac:dyDescent="0.25">
      <c r="A46" s="367"/>
      <c r="B46" s="364"/>
      <c r="C46" s="364"/>
      <c r="D46" s="364"/>
      <c r="E46" s="364"/>
      <c r="F46" s="364"/>
      <c r="G46" s="364"/>
      <c r="H46" s="364"/>
      <c r="I46" s="285"/>
      <c r="J46" s="285"/>
      <c r="K46" s="154">
        <f t="shared" ref="K46:Q46" si="6">K51</f>
        <v>0</v>
      </c>
      <c r="L46" s="172">
        <f t="shared" si="6"/>
        <v>0</v>
      </c>
      <c r="M46" s="150">
        <f t="shared" si="6"/>
        <v>0</v>
      </c>
      <c r="N46" s="150">
        <f t="shared" si="6"/>
        <v>0</v>
      </c>
      <c r="O46" s="150">
        <f t="shared" si="6"/>
        <v>0</v>
      </c>
      <c r="P46" s="150">
        <f t="shared" si="6"/>
        <v>0</v>
      </c>
      <c r="Q46" s="173">
        <f t="shared" si="6"/>
        <v>0</v>
      </c>
      <c r="R46" s="183">
        <f>R51</f>
        <v>0</v>
      </c>
      <c r="S46" s="183"/>
      <c r="T46" s="183">
        <f>T51</f>
        <v>0</v>
      </c>
    </row>
    <row r="47" spans="1:20" s="27" customFormat="1" ht="15.75" x14ac:dyDescent="0.25">
      <c r="A47" s="144"/>
      <c r="B47" s="150"/>
      <c r="C47" s="128"/>
      <c r="D47" s="128"/>
      <c r="E47" s="128"/>
      <c r="F47" s="128"/>
      <c r="G47" s="124"/>
      <c r="H47" s="124"/>
      <c r="I47" s="124"/>
      <c r="J47" s="124"/>
      <c r="K47" s="124"/>
      <c r="L47" s="124"/>
      <c r="M47" s="171"/>
      <c r="N47" s="124"/>
      <c r="O47" s="124"/>
      <c r="P47" s="124"/>
      <c r="Q47" s="174"/>
      <c r="R47" s="185">
        <f>(K47*450)+(L47*450)+(M47*450)+(N47*80)+(O47*100)+(P47*150)+(Q47*280)</f>
        <v>0</v>
      </c>
      <c r="S47" s="186"/>
      <c r="T47" s="185">
        <f>R47-S47</f>
        <v>0</v>
      </c>
    </row>
    <row r="48" spans="1:20" s="27" customFormat="1" ht="15.75" x14ac:dyDescent="0.25">
      <c r="A48" s="146"/>
      <c r="B48" s="150"/>
      <c r="C48" s="128"/>
      <c r="D48" s="128"/>
      <c r="E48" s="118"/>
      <c r="F48" s="118"/>
      <c r="G48" s="124"/>
      <c r="H48" s="124"/>
      <c r="I48" s="124"/>
      <c r="J48" s="124"/>
      <c r="K48" s="124"/>
      <c r="L48" s="124"/>
      <c r="M48" s="171"/>
      <c r="N48" s="124"/>
      <c r="O48" s="124"/>
      <c r="P48" s="124"/>
      <c r="Q48" s="174"/>
      <c r="R48" s="185">
        <f>(K48*450)+(L48*450)+(M48*450)+(N48*80)+(O48*100)+(P48*150)+(Q48*280)</f>
        <v>0</v>
      </c>
      <c r="S48" s="182"/>
      <c r="T48" s="185">
        <f>R48-S48</f>
        <v>0</v>
      </c>
    </row>
    <row r="49" spans="1:20" ht="15.75" x14ac:dyDescent="0.25">
      <c r="A49" s="146"/>
      <c r="B49" s="145"/>
      <c r="C49" s="149"/>
      <c r="D49" s="148"/>
      <c r="E49" s="148"/>
      <c r="F49" s="147"/>
      <c r="G49" s="149"/>
      <c r="H49" s="149"/>
      <c r="I49" s="256"/>
      <c r="J49" s="256"/>
      <c r="K49" s="165"/>
      <c r="L49" s="165"/>
      <c r="M49" s="170"/>
      <c r="N49" s="165"/>
      <c r="O49" s="165"/>
      <c r="P49" s="165"/>
      <c r="Q49" s="166"/>
      <c r="R49" s="185">
        <f>(K49*450)+(L49*450)+(M49*450)+(N49*80)+(O49*100)+(P49*150)+(Q49*280)</f>
        <v>0</v>
      </c>
      <c r="S49" s="182"/>
      <c r="T49" s="185">
        <f>R49-S49</f>
        <v>0</v>
      </c>
    </row>
    <row r="50" spans="1:20" ht="16.5" thickBot="1" x14ac:dyDescent="0.3">
      <c r="A50" s="146"/>
      <c r="B50" s="145"/>
      <c r="C50" s="149"/>
      <c r="D50" s="148"/>
      <c r="E50" s="148"/>
      <c r="F50" s="147"/>
      <c r="G50" s="149"/>
      <c r="H50" s="149"/>
      <c r="I50" s="257"/>
      <c r="J50" s="257"/>
      <c r="K50" s="169"/>
      <c r="L50" s="169"/>
      <c r="M50" s="169"/>
      <c r="N50" s="169"/>
      <c r="O50" s="169"/>
      <c r="P50" s="169"/>
      <c r="Q50" s="175"/>
      <c r="R50" s="185">
        <f>(K50*450)+(L50*450)+(M50*450)+(N50*80)+(O50*100)+(P50*150)+(Q50*280)</f>
        <v>0</v>
      </c>
      <c r="S50" s="182"/>
      <c r="T50" s="185">
        <f>R50-S50</f>
        <v>0</v>
      </c>
    </row>
    <row r="51" spans="1:20" ht="15.75" x14ac:dyDescent="0.25">
      <c r="A51" s="146"/>
      <c r="B51" s="140"/>
      <c r="C51" s="141"/>
      <c r="D51" s="142"/>
      <c r="E51" s="142"/>
      <c r="F51" s="143"/>
      <c r="G51" s="143"/>
      <c r="H51" s="141"/>
      <c r="I51" s="228"/>
      <c r="J51" s="228"/>
      <c r="K51" s="167">
        <f>SUM(K47:K50)</f>
        <v>0</v>
      </c>
      <c r="L51" s="167">
        <f t="shared" ref="L51:T51" si="7">SUM(L47:L50)</f>
        <v>0</v>
      </c>
      <c r="M51" s="167">
        <f t="shared" si="7"/>
        <v>0</v>
      </c>
      <c r="N51" s="167">
        <f t="shared" si="7"/>
        <v>0</v>
      </c>
      <c r="O51" s="167">
        <f t="shared" si="7"/>
        <v>0</v>
      </c>
      <c r="P51" s="167">
        <f t="shared" si="7"/>
        <v>0</v>
      </c>
      <c r="Q51" s="168">
        <f t="shared" si="7"/>
        <v>0</v>
      </c>
      <c r="R51" s="187">
        <f t="shared" si="7"/>
        <v>0</v>
      </c>
      <c r="S51" s="187">
        <f t="shared" si="7"/>
        <v>0</v>
      </c>
      <c r="T51" s="187">
        <f t="shared" si="7"/>
        <v>0</v>
      </c>
    </row>
    <row r="52" spans="1:20" x14ac:dyDescent="0.2">
      <c r="R52" s="164"/>
      <c r="S52" s="23"/>
    </row>
    <row r="53" spans="1:20" x14ac:dyDescent="0.2">
      <c r="A53" s="351" t="s">
        <v>600</v>
      </c>
      <c r="B53" s="352"/>
      <c r="C53" s="352"/>
      <c r="D53" s="353"/>
    </row>
    <row r="54" spans="1:20" x14ac:dyDescent="0.2">
      <c r="A54" s="354"/>
      <c r="B54" s="355"/>
      <c r="C54" s="355"/>
      <c r="D54" s="356"/>
      <c r="F54" s="179" t="s">
        <v>550</v>
      </c>
    </row>
    <row r="55" spans="1:20" x14ac:dyDescent="0.2">
      <c r="A55" s="97"/>
      <c r="B55" s="106"/>
      <c r="C55" s="106"/>
      <c r="D55" s="106"/>
    </row>
    <row r="56" spans="1:20" x14ac:dyDescent="0.2">
      <c r="A56" s="320" t="s">
        <v>575</v>
      </c>
      <c r="B56" s="106"/>
      <c r="C56" s="106"/>
      <c r="D56" s="106"/>
    </row>
    <row r="57" spans="1:20" x14ac:dyDescent="0.2">
      <c r="A57" s="320" t="s">
        <v>601</v>
      </c>
      <c r="B57" s="106"/>
      <c r="C57" s="106"/>
      <c r="D57" s="106"/>
    </row>
    <row r="58" spans="1:20" x14ac:dyDescent="0.2">
      <c r="A58" s="320" t="s">
        <v>602</v>
      </c>
      <c r="B58" s="321" t="s">
        <v>607</v>
      </c>
      <c r="C58" s="321" t="s">
        <v>612</v>
      </c>
      <c r="D58" s="321" t="s">
        <v>617</v>
      </c>
    </row>
    <row r="59" spans="1:20" x14ac:dyDescent="0.2">
      <c r="A59" s="320" t="s">
        <v>603</v>
      </c>
      <c r="B59" s="321" t="s">
        <v>608</v>
      </c>
      <c r="C59" s="321" t="s">
        <v>613</v>
      </c>
      <c r="D59" s="321" t="s">
        <v>618</v>
      </c>
    </row>
    <row r="60" spans="1:20" x14ac:dyDescent="0.2">
      <c r="A60" s="320" t="s">
        <v>604</v>
      </c>
      <c r="B60" s="321" t="s">
        <v>609</v>
      </c>
      <c r="C60" s="321" t="s">
        <v>614</v>
      </c>
      <c r="D60" s="321" t="s">
        <v>619</v>
      </c>
    </row>
    <row r="61" spans="1:20" x14ac:dyDescent="0.2">
      <c r="A61" s="320" t="s">
        <v>605</v>
      </c>
      <c r="B61" s="321" t="s">
        <v>610</v>
      </c>
      <c r="C61" s="321" t="s">
        <v>615</v>
      </c>
      <c r="D61" s="106"/>
    </row>
    <row r="62" spans="1:20" x14ac:dyDescent="0.2">
      <c r="A62" s="320" t="s">
        <v>606</v>
      </c>
      <c r="B62" s="321" t="s">
        <v>611</v>
      </c>
      <c r="C62" s="321" t="s">
        <v>616</v>
      </c>
      <c r="D62" s="106"/>
    </row>
  </sheetData>
  <mergeCells count="53">
    <mergeCell ref="K44:L44"/>
    <mergeCell ref="M44:P44"/>
    <mergeCell ref="R44:T44"/>
    <mergeCell ref="A43:C43"/>
    <mergeCell ref="A44:A46"/>
    <mergeCell ref="B44:B46"/>
    <mergeCell ref="C44:C46"/>
    <mergeCell ref="D44:D46"/>
    <mergeCell ref="I44:J44"/>
    <mergeCell ref="E32:E34"/>
    <mergeCell ref="E44:E46"/>
    <mergeCell ref="F44:F46"/>
    <mergeCell ref="G44:G46"/>
    <mergeCell ref="H44:H46"/>
    <mergeCell ref="A31:C31"/>
    <mergeCell ref="A32:A34"/>
    <mergeCell ref="B32:B34"/>
    <mergeCell ref="C32:C34"/>
    <mergeCell ref="D32:D34"/>
    <mergeCell ref="R32:T32"/>
    <mergeCell ref="G15:G17"/>
    <mergeCell ref="H15:H17"/>
    <mergeCell ref="K15:L15"/>
    <mergeCell ref="M15:P15"/>
    <mergeCell ref="R15:T15"/>
    <mergeCell ref="A3:C3"/>
    <mergeCell ref="E15:E17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  <mergeCell ref="A53:D54"/>
    <mergeCell ref="R4:T4"/>
    <mergeCell ref="F4:F6"/>
    <mergeCell ref="G4:G6"/>
    <mergeCell ref="H4:H6"/>
    <mergeCell ref="K4:L4"/>
    <mergeCell ref="M4:P4"/>
    <mergeCell ref="I4:J4"/>
    <mergeCell ref="F15:F17"/>
    <mergeCell ref="F32:F34"/>
    <mergeCell ref="G32:G34"/>
    <mergeCell ref="H32:H34"/>
    <mergeCell ref="K32:L32"/>
    <mergeCell ref="I15:J15"/>
    <mergeCell ref="I32:J32"/>
    <mergeCell ref="M32:P32"/>
  </mergeCells>
  <hyperlinks>
    <hyperlink ref="F54" location="SUMMARY!A1" display="SUMMARY"/>
    <hyperlink ref="F1" location="SUMMARY!A1" display="SUMMARY"/>
    <hyperlink ref="A57" location="'FULL NAME LIST &amp; HOTEL'!E20" display="full namelist"/>
    <hyperlink ref="A58" location="'GROUP 1'!A1" display="G1"/>
    <hyperlink ref="A59" location="'GROUP 2'!A1" display="G2"/>
    <hyperlink ref="A60" location="'GROUP 3'!A1" display="G3"/>
    <hyperlink ref="A61" location="'GROUP 4'!A1" display="G4"/>
    <hyperlink ref="A62" location="'GROUP 5'!A1" display="G5"/>
    <hyperlink ref="B58" location="'GROUP 6'!A1" display="G6"/>
    <hyperlink ref="B59" location="'GROUP 7'!A1" display="G7"/>
    <hyperlink ref="B60" location="'GROUP 8'!A1" display="G8"/>
    <hyperlink ref="B61" location="'GROUP 9'!A1" display="G9"/>
    <hyperlink ref="B62" location="'GROUP 10'!A1" display="G10"/>
    <hyperlink ref="C58" location="'GROUP 11'!A1" display="G11"/>
    <hyperlink ref="C59" location="'GROUP 12'!A1" display="G12"/>
    <hyperlink ref="C60" location="'GROUP 13'!A1" display="G13"/>
    <hyperlink ref="C61" location="'GROUP 14'!A1" display="G14"/>
    <hyperlink ref="C62" location="'SPOUSE LIST'!A1" display="SPOUSE LIST"/>
    <hyperlink ref="A56" location="SUMMARY!A1" display="Summary"/>
    <hyperlink ref="D58" location="'GUEST LIST'!A1" display="GUEST LIST"/>
    <hyperlink ref="D59" location="'GOLF LIST'!A1" display="GOLF"/>
    <hyperlink ref="D60" location="'ADD. COUPONS'!A1" display="ADD COUPON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DROPDOWN!$B$32:$B$96</xm:f>
          </x14:formula1>
          <xm:sqref>G15 G44 G47:G48 G32 G18:G25 G7:G8 G4 G35:G36</xm:sqref>
        </x14:dataValidation>
        <x14:dataValidation type="list" allowBlank="1" showInputMessage="1" showErrorMessage="1">
          <x14:formula1>
            <xm:f>DROPDOWN!$B$23:$B$29</xm:f>
          </x14:formula1>
          <xm:sqref>D15 D44 D47:D48 D32 D18:D25 D7:D8 D4 D35:D36</xm:sqref>
        </x14:dataValidation>
        <x14:dataValidation type="list" allowBlank="1" showInputMessage="1" showErrorMessage="1">
          <x14:formula1>
            <xm:f>DROPDOWN!$B$8:$B$22</xm:f>
          </x14:formula1>
          <xm:sqref>C44 C47:C48 C32 C18:C25 C15 C7:C8 C4 C35:C36</xm:sqref>
        </x14:dataValidation>
        <x14:dataValidation type="list" allowBlank="1" showInputMessage="1" showErrorMessage="1">
          <x14:formula1>
            <xm:f>DROPDOWN!$G$30:$G$34</xm:f>
          </x14:formula1>
          <xm:sqref>I4:J5 I15:J16 I32:J33 I44:J45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1"/>
  <sheetViews>
    <sheetView topLeftCell="A31" workbookViewId="0">
      <pane xSplit="5" topLeftCell="J1" activePane="topRight" state="frozen"/>
      <selection activeCell="A31" sqref="A31"/>
      <selection pane="topRight" activeCell="Q49" sqref="Q49"/>
    </sheetView>
  </sheetViews>
  <sheetFormatPr defaultRowHeight="12.75" x14ac:dyDescent="0.2"/>
  <cols>
    <col min="1" max="1" width="4.5703125" style="300" customWidth="1"/>
    <col min="2" max="2" width="5.140625" style="23" customWidth="1"/>
    <col min="3" max="3" width="9" style="23" customWidth="1"/>
    <col min="4" max="4" width="9.140625" style="24"/>
    <col min="5" max="5" width="16.7109375" style="24" customWidth="1"/>
    <col min="6" max="6" width="23.42578125" style="24" customWidth="1"/>
    <col min="7" max="7" width="8.7109375" style="24" customWidth="1"/>
    <col min="8" max="8" width="23.7109375" style="24" customWidth="1"/>
    <col min="9" max="10" width="15" style="24" customWidth="1"/>
    <col min="11" max="17" width="9.140625" style="24"/>
    <col min="18" max="18" width="11.42578125" style="24" bestFit="1" customWidth="1"/>
    <col min="19" max="19" width="13.5703125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  <c r="G1" s="179"/>
    </row>
    <row r="2" spans="1:20" ht="23.25" x14ac:dyDescent="0.2">
      <c r="A2" s="375" t="s">
        <v>15</v>
      </c>
      <c r="B2" s="376"/>
      <c r="C2" s="376"/>
      <c r="D2" s="376"/>
      <c r="E2" s="376"/>
    </row>
    <row r="3" spans="1:20" s="25" customFormat="1" x14ac:dyDescent="0.2">
      <c r="A3" s="301"/>
      <c r="B3" s="131"/>
    </row>
    <row r="4" spans="1:20" s="27" customFormat="1" ht="15.75" x14ac:dyDescent="0.25">
      <c r="A4" s="379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283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72" t="s">
        <v>86</v>
      </c>
      <c r="S4" s="373"/>
      <c r="T4" s="374"/>
    </row>
    <row r="5" spans="1:20" s="27" customFormat="1" ht="15.75" x14ac:dyDescent="0.25">
      <c r="A5" s="380"/>
      <c r="B5" s="363"/>
      <c r="C5" s="363"/>
      <c r="D5" s="363"/>
      <c r="E5" s="363"/>
      <c r="F5" s="363"/>
      <c r="G5" s="284"/>
      <c r="H5" s="363"/>
      <c r="I5" s="282" t="s">
        <v>566</v>
      </c>
      <c r="J5" s="255" t="s">
        <v>567</v>
      </c>
      <c r="K5" s="112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81"/>
      <c r="B6" s="364"/>
      <c r="C6" s="364"/>
      <c r="D6" s="364"/>
      <c r="E6" s="364"/>
      <c r="F6" s="364"/>
      <c r="G6" s="285"/>
      <c r="H6" s="364"/>
      <c r="I6" s="285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0" s="27" customFormat="1" ht="15.75" x14ac:dyDescent="0.25">
      <c r="A7" s="302"/>
      <c r="B7" s="150"/>
      <c r="C7" s="128"/>
      <c r="D7" s="128"/>
      <c r="E7" s="128"/>
      <c r="F7" s="128"/>
      <c r="G7" s="128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303"/>
      <c r="B8" s="150"/>
      <c r="C8" s="128"/>
      <c r="D8" s="128"/>
      <c r="E8" s="118"/>
      <c r="F8" s="118"/>
      <c r="G8" s="118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303"/>
      <c r="B9" s="145"/>
      <c r="C9" s="149"/>
      <c r="D9" s="148"/>
      <c r="E9" s="148"/>
      <c r="F9" s="147"/>
      <c r="G9" s="147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303"/>
      <c r="B10" s="145"/>
      <c r="C10" s="149"/>
      <c r="D10" s="148"/>
      <c r="E10" s="148"/>
      <c r="F10" s="147"/>
      <c r="G10" s="147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303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304"/>
      <c r="B12" s="176"/>
      <c r="C12" s="177"/>
      <c r="D12" s="137"/>
      <c r="E12" s="137"/>
      <c r="F12" s="176"/>
      <c r="G12" s="176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77" t="s">
        <v>71</v>
      </c>
      <c r="B14" s="378"/>
      <c r="C14" s="378"/>
      <c r="D14" s="378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61"/>
      <c r="S14" s="162"/>
    </row>
    <row r="15" spans="1:20" s="27" customFormat="1" ht="15.75" x14ac:dyDescent="0.25">
      <c r="A15" s="379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283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72" t="s">
        <v>86</v>
      </c>
      <c r="S15" s="373"/>
      <c r="T15" s="374"/>
    </row>
    <row r="16" spans="1:20" s="27" customFormat="1" ht="15.75" x14ac:dyDescent="0.25">
      <c r="A16" s="380"/>
      <c r="B16" s="363"/>
      <c r="C16" s="363"/>
      <c r="D16" s="363"/>
      <c r="E16" s="363"/>
      <c r="F16" s="363"/>
      <c r="G16" s="284"/>
      <c r="H16" s="363"/>
      <c r="I16" s="282" t="s">
        <v>566</v>
      </c>
      <c r="J16" s="255" t="s">
        <v>567</v>
      </c>
      <c r="K16" s="112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81"/>
      <c r="B17" s="364"/>
      <c r="C17" s="364"/>
      <c r="D17" s="364"/>
      <c r="E17" s="364"/>
      <c r="F17" s="364"/>
      <c r="G17" s="285"/>
      <c r="H17" s="364"/>
      <c r="I17" s="285"/>
      <c r="J17" s="285"/>
      <c r="K17" s="154">
        <f t="shared" ref="K17:T17" si="2">K55</f>
        <v>32</v>
      </c>
      <c r="L17" s="172">
        <f t="shared" si="2"/>
        <v>7</v>
      </c>
      <c r="M17" s="172">
        <f t="shared" si="2"/>
        <v>0</v>
      </c>
      <c r="N17" s="172">
        <f t="shared" si="2"/>
        <v>0</v>
      </c>
      <c r="O17" s="172">
        <f t="shared" si="2"/>
        <v>0</v>
      </c>
      <c r="P17" s="172">
        <f t="shared" si="2"/>
        <v>1</v>
      </c>
      <c r="Q17" s="172">
        <f t="shared" si="2"/>
        <v>2</v>
      </c>
      <c r="R17" s="183">
        <f t="shared" si="2"/>
        <v>18260</v>
      </c>
      <c r="S17" s="183">
        <f t="shared" si="2"/>
        <v>12750</v>
      </c>
      <c r="T17" s="183">
        <f t="shared" si="2"/>
        <v>5510</v>
      </c>
    </row>
    <row r="18" spans="1:20" s="27" customFormat="1" ht="15.75" x14ac:dyDescent="0.25">
      <c r="A18" s="305">
        <v>1</v>
      </c>
      <c r="B18" s="150">
        <v>2</v>
      </c>
      <c r="C18" s="128" t="s">
        <v>121</v>
      </c>
      <c r="D18" s="128"/>
      <c r="E18" s="121" t="s">
        <v>127</v>
      </c>
      <c r="F18" s="121" t="s">
        <v>130</v>
      </c>
      <c r="G18" s="121"/>
      <c r="H18" s="124"/>
      <c r="I18" s="124"/>
      <c r="J18" s="124"/>
      <c r="K18" s="124">
        <v>1</v>
      </c>
      <c r="L18" s="124"/>
      <c r="M18" s="124"/>
      <c r="N18" s="124"/>
      <c r="O18" s="124"/>
      <c r="P18" s="124"/>
      <c r="Q18" s="124"/>
      <c r="R18" s="185">
        <f t="shared" ref="R18:R50" si="3">(K18*450)+(L18*450)+(M18*450)+(N18*80)+(O18*100)+(P18*150)+(Q18*280)</f>
        <v>450</v>
      </c>
      <c r="S18" s="83">
        <v>450</v>
      </c>
      <c r="T18" s="185">
        <f t="shared" ref="T18:T50" si="4">R18-S18</f>
        <v>0</v>
      </c>
    </row>
    <row r="19" spans="1:20" s="27" customFormat="1" ht="15.75" x14ac:dyDescent="0.25">
      <c r="A19" s="305">
        <v>2</v>
      </c>
      <c r="B19" s="150">
        <v>5</v>
      </c>
      <c r="C19" s="128" t="s">
        <v>104</v>
      </c>
      <c r="D19" s="128"/>
      <c r="E19" s="121" t="s">
        <v>351</v>
      </c>
      <c r="F19" s="121" t="s">
        <v>352</v>
      </c>
      <c r="G19" s="121"/>
      <c r="H19" s="124"/>
      <c r="I19" s="124"/>
      <c r="J19" s="124"/>
      <c r="K19" s="124">
        <v>1</v>
      </c>
      <c r="L19" s="124"/>
      <c r="M19" s="124"/>
      <c r="N19" s="124"/>
      <c r="O19" s="124"/>
      <c r="P19" s="124"/>
      <c r="Q19" s="124"/>
      <c r="R19" s="185">
        <f t="shared" si="3"/>
        <v>450</v>
      </c>
      <c r="S19" s="83">
        <v>450</v>
      </c>
      <c r="T19" s="185">
        <f t="shared" si="4"/>
        <v>0</v>
      </c>
    </row>
    <row r="20" spans="1:20" s="27" customFormat="1" ht="15.75" x14ac:dyDescent="0.25">
      <c r="A20" s="305">
        <v>3</v>
      </c>
      <c r="B20" s="150">
        <v>6</v>
      </c>
      <c r="C20" s="128" t="s">
        <v>1</v>
      </c>
      <c r="D20" s="128"/>
      <c r="E20" s="92" t="s">
        <v>366</v>
      </c>
      <c r="F20" s="118" t="s">
        <v>345</v>
      </c>
      <c r="G20" s="118"/>
      <c r="H20" s="124"/>
      <c r="I20" s="124"/>
      <c r="J20" s="124"/>
      <c r="K20" s="124">
        <v>1</v>
      </c>
      <c r="L20" s="124"/>
      <c r="M20" s="124"/>
      <c r="N20" s="124"/>
      <c r="O20" s="124"/>
      <c r="P20" s="124"/>
      <c r="Q20" s="124"/>
      <c r="R20" s="185">
        <f t="shared" si="3"/>
        <v>450</v>
      </c>
      <c r="S20" s="83">
        <v>450</v>
      </c>
      <c r="T20" s="185">
        <f t="shared" si="4"/>
        <v>0</v>
      </c>
    </row>
    <row r="21" spans="1:20" s="27" customFormat="1" ht="15.75" x14ac:dyDescent="0.25">
      <c r="A21" s="305">
        <v>4</v>
      </c>
      <c r="B21" s="150">
        <v>9</v>
      </c>
      <c r="C21" s="128" t="s">
        <v>152</v>
      </c>
      <c r="D21" s="128"/>
      <c r="E21" s="92" t="s">
        <v>353</v>
      </c>
      <c r="F21" s="121" t="s">
        <v>376</v>
      </c>
      <c r="G21" s="121"/>
      <c r="H21" s="105" t="s">
        <v>391</v>
      </c>
      <c r="I21" s="105"/>
      <c r="J21" s="105"/>
      <c r="K21" s="124">
        <v>1</v>
      </c>
      <c r="L21" s="124">
        <v>1</v>
      </c>
      <c r="M21" s="124"/>
      <c r="N21" s="124"/>
      <c r="O21" s="124"/>
      <c r="P21" s="124"/>
      <c r="Q21" s="124"/>
      <c r="R21" s="185">
        <f t="shared" si="3"/>
        <v>900</v>
      </c>
      <c r="S21" s="83">
        <v>900</v>
      </c>
      <c r="T21" s="185">
        <f t="shared" si="4"/>
        <v>0</v>
      </c>
    </row>
    <row r="22" spans="1:20" s="27" customFormat="1" ht="15.75" x14ac:dyDescent="0.25">
      <c r="A22" s="305">
        <v>5</v>
      </c>
      <c r="B22" s="150">
        <v>12</v>
      </c>
      <c r="C22" s="128" t="s">
        <v>1</v>
      </c>
      <c r="D22" s="128"/>
      <c r="E22" s="95" t="s">
        <v>354</v>
      </c>
      <c r="F22" s="121" t="s">
        <v>377</v>
      </c>
      <c r="G22" s="121"/>
      <c r="H22" s="105"/>
      <c r="I22" s="105"/>
      <c r="J22" s="105"/>
      <c r="K22" s="124">
        <v>1</v>
      </c>
      <c r="L22" s="124"/>
      <c r="M22" s="124"/>
      <c r="N22" s="124"/>
      <c r="O22" s="124"/>
      <c r="P22" s="124"/>
      <c r="Q22" s="124"/>
      <c r="R22" s="185">
        <f t="shared" si="3"/>
        <v>450</v>
      </c>
      <c r="S22" s="83">
        <v>450</v>
      </c>
      <c r="T22" s="185">
        <f t="shared" si="4"/>
        <v>0</v>
      </c>
    </row>
    <row r="23" spans="1:20" s="27" customFormat="1" ht="15.75" x14ac:dyDescent="0.25">
      <c r="A23" s="305">
        <v>6</v>
      </c>
      <c r="B23" s="150">
        <v>13</v>
      </c>
      <c r="C23" s="128" t="s">
        <v>3</v>
      </c>
      <c r="D23" s="128"/>
      <c r="E23" s="95" t="s">
        <v>365</v>
      </c>
      <c r="F23" s="124" t="s">
        <v>378</v>
      </c>
      <c r="G23" s="124"/>
      <c r="H23" s="105" t="s">
        <v>392</v>
      </c>
      <c r="I23" s="105"/>
      <c r="J23" s="105"/>
      <c r="K23" s="124">
        <v>1</v>
      </c>
      <c r="L23" s="124">
        <v>1</v>
      </c>
      <c r="M23" s="124"/>
      <c r="N23" s="124"/>
      <c r="O23" s="124"/>
      <c r="P23" s="124"/>
      <c r="Q23" s="124"/>
      <c r="R23" s="185">
        <f t="shared" si="3"/>
        <v>900</v>
      </c>
      <c r="S23" s="83">
        <v>900</v>
      </c>
      <c r="T23" s="185">
        <f t="shared" si="4"/>
        <v>0</v>
      </c>
    </row>
    <row r="24" spans="1:20" s="27" customFormat="1" ht="15.75" x14ac:dyDescent="0.25">
      <c r="A24" s="305">
        <v>7</v>
      </c>
      <c r="B24" s="150">
        <v>15</v>
      </c>
      <c r="C24" s="128"/>
      <c r="D24" s="128"/>
      <c r="E24" s="95" t="s">
        <v>355</v>
      </c>
      <c r="F24" s="95" t="s">
        <v>355</v>
      </c>
      <c r="G24" s="95"/>
      <c r="H24" s="105"/>
      <c r="I24" s="105"/>
      <c r="J24" s="105"/>
      <c r="K24" s="124">
        <v>1</v>
      </c>
      <c r="L24" s="124"/>
      <c r="M24" s="124"/>
      <c r="N24" s="124"/>
      <c r="O24" s="124"/>
      <c r="P24" s="124"/>
      <c r="Q24" s="124"/>
      <c r="R24" s="185">
        <f t="shared" si="3"/>
        <v>450</v>
      </c>
      <c r="S24" s="83">
        <v>450</v>
      </c>
      <c r="T24" s="185">
        <f t="shared" si="4"/>
        <v>0</v>
      </c>
    </row>
    <row r="25" spans="1:20" s="27" customFormat="1" ht="15.75" x14ac:dyDescent="0.25">
      <c r="A25" s="305">
        <v>8</v>
      </c>
      <c r="B25" s="150">
        <v>16</v>
      </c>
      <c r="C25" s="128" t="s">
        <v>104</v>
      </c>
      <c r="D25" s="128"/>
      <c r="E25" s="95" t="s">
        <v>356</v>
      </c>
      <c r="F25" s="95" t="s">
        <v>356</v>
      </c>
      <c r="G25" s="95"/>
      <c r="H25" s="105" t="s">
        <v>393</v>
      </c>
      <c r="I25" s="105"/>
      <c r="J25" s="105"/>
      <c r="K25" s="124">
        <v>1</v>
      </c>
      <c r="L25" s="124">
        <v>1</v>
      </c>
      <c r="M25" s="124"/>
      <c r="N25" s="124"/>
      <c r="O25" s="124"/>
      <c r="P25" s="124"/>
      <c r="Q25" s="124"/>
      <c r="R25" s="185">
        <f t="shared" si="3"/>
        <v>900</v>
      </c>
      <c r="S25" s="83">
        <v>900</v>
      </c>
      <c r="T25" s="185">
        <f t="shared" si="4"/>
        <v>0</v>
      </c>
    </row>
    <row r="26" spans="1:20" s="27" customFormat="1" ht="15.75" x14ac:dyDescent="0.25">
      <c r="A26" s="305">
        <v>9</v>
      </c>
      <c r="B26" s="150">
        <v>17</v>
      </c>
      <c r="C26" s="128" t="s">
        <v>1</v>
      </c>
      <c r="D26" s="128"/>
      <c r="E26" s="95" t="s">
        <v>357</v>
      </c>
      <c r="F26" s="95" t="s">
        <v>379</v>
      </c>
      <c r="G26" s="95"/>
      <c r="H26" s="105" t="s">
        <v>394</v>
      </c>
      <c r="I26" s="105"/>
      <c r="J26" s="105"/>
      <c r="K26" s="124">
        <v>1</v>
      </c>
      <c r="L26" s="124">
        <v>1</v>
      </c>
      <c r="M26" s="124"/>
      <c r="N26" s="124"/>
      <c r="O26" s="124"/>
      <c r="P26" s="124"/>
      <c r="Q26" s="124"/>
      <c r="R26" s="185">
        <f t="shared" si="3"/>
        <v>900</v>
      </c>
      <c r="S26" s="83">
        <v>900</v>
      </c>
      <c r="T26" s="185">
        <f t="shared" si="4"/>
        <v>0</v>
      </c>
    </row>
    <row r="27" spans="1:20" s="27" customFormat="1" ht="15.75" x14ac:dyDescent="0.25">
      <c r="A27" s="305">
        <v>10</v>
      </c>
      <c r="B27" s="150">
        <v>26</v>
      </c>
      <c r="C27" s="128"/>
      <c r="D27" s="128"/>
      <c r="E27" s="92" t="s">
        <v>358</v>
      </c>
      <c r="F27" s="91" t="s">
        <v>380</v>
      </c>
      <c r="G27" s="91"/>
      <c r="H27" s="106"/>
      <c r="I27" s="106"/>
      <c r="J27" s="106"/>
      <c r="K27" s="124">
        <v>1</v>
      </c>
      <c r="L27" s="124"/>
      <c r="M27" s="124"/>
      <c r="N27" s="124"/>
      <c r="O27" s="124"/>
      <c r="P27" s="124">
        <v>1</v>
      </c>
      <c r="Q27" s="124"/>
      <c r="R27" s="185">
        <f t="shared" si="3"/>
        <v>600</v>
      </c>
      <c r="S27" s="83">
        <v>600</v>
      </c>
      <c r="T27" s="185">
        <f t="shared" si="4"/>
        <v>0</v>
      </c>
    </row>
    <row r="28" spans="1:20" s="27" customFormat="1" ht="15.75" x14ac:dyDescent="0.25">
      <c r="A28" s="305">
        <v>11</v>
      </c>
      <c r="B28" s="150">
        <v>27</v>
      </c>
      <c r="C28" s="128"/>
      <c r="D28" s="128"/>
      <c r="E28" s="103" t="s">
        <v>359</v>
      </c>
      <c r="F28" s="91" t="s">
        <v>381</v>
      </c>
      <c r="G28" s="91"/>
      <c r="H28" s="106"/>
      <c r="I28" s="106"/>
      <c r="J28" s="106"/>
      <c r="K28" s="124">
        <v>1</v>
      </c>
      <c r="L28" s="124"/>
      <c r="M28" s="124"/>
      <c r="N28" s="124"/>
      <c r="O28" s="124"/>
      <c r="P28" s="124"/>
      <c r="Q28" s="124"/>
      <c r="R28" s="185">
        <f t="shared" si="3"/>
        <v>450</v>
      </c>
      <c r="S28" s="83">
        <v>450</v>
      </c>
      <c r="T28" s="185">
        <f t="shared" si="4"/>
        <v>0</v>
      </c>
    </row>
    <row r="29" spans="1:20" s="27" customFormat="1" ht="15.75" x14ac:dyDescent="0.25">
      <c r="A29" s="305">
        <v>12</v>
      </c>
      <c r="B29" s="150">
        <v>48</v>
      </c>
      <c r="C29" s="128"/>
      <c r="D29" s="128"/>
      <c r="E29" s="103" t="s">
        <v>360</v>
      </c>
      <c r="F29" s="91" t="s">
        <v>382</v>
      </c>
      <c r="G29" s="91"/>
      <c r="H29" s="106"/>
      <c r="I29" s="106"/>
      <c r="J29" s="106"/>
      <c r="K29" s="124">
        <v>1</v>
      </c>
      <c r="L29" s="124"/>
      <c r="M29" s="124"/>
      <c r="N29" s="124"/>
      <c r="O29" s="124"/>
      <c r="P29" s="124"/>
      <c r="Q29" s="124"/>
      <c r="R29" s="185">
        <f t="shared" si="3"/>
        <v>450</v>
      </c>
      <c r="S29" s="83">
        <v>450</v>
      </c>
      <c r="T29" s="185">
        <f t="shared" si="4"/>
        <v>0</v>
      </c>
    </row>
    <row r="30" spans="1:20" s="27" customFormat="1" ht="15.75" x14ac:dyDescent="0.25">
      <c r="A30" s="305">
        <v>13</v>
      </c>
      <c r="B30" s="150">
        <v>52</v>
      </c>
      <c r="C30" s="128"/>
      <c r="D30" s="128"/>
      <c r="E30" s="103" t="s">
        <v>361</v>
      </c>
      <c r="F30" s="91" t="s">
        <v>384</v>
      </c>
      <c r="G30" s="91"/>
      <c r="H30" s="106"/>
      <c r="I30" s="106"/>
      <c r="J30" s="106"/>
      <c r="K30" s="124">
        <v>1</v>
      </c>
      <c r="L30" s="124"/>
      <c r="M30" s="124"/>
      <c r="N30" s="124"/>
      <c r="O30" s="124"/>
      <c r="P30" s="124"/>
      <c r="Q30" s="124"/>
      <c r="R30" s="185">
        <f t="shared" si="3"/>
        <v>450</v>
      </c>
      <c r="S30" s="83">
        <v>450</v>
      </c>
      <c r="T30" s="185">
        <f t="shared" si="4"/>
        <v>0</v>
      </c>
    </row>
    <row r="31" spans="1:20" s="27" customFormat="1" ht="15.75" x14ac:dyDescent="0.25">
      <c r="A31" s="305">
        <v>14</v>
      </c>
      <c r="B31" s="150">
        <v>59</v>
      </c>
      <c r="C31" s="128"/>
      <c r="D31" s="128"/>
      <c r="E31" s="103" t="s">
        <v>386</v>
      </c>
      <c r="F31" s="91"/>
      <c r="G31" s="91"/>
      <c r="H31" s="106"/>
      <c r="I31" s="106"/>
      <c r="J31" s="106"/>
      <c r="K31" s="124">
        <v>1</v>
      </c>
      <c r="L31" s="124"/>
      <c r="M31" s="124"/>
      <c r="N31" s="124"/>
      <c r="O31" s="124"/>
      <c r="P31" s="124"/>
      <c r="Q31" s="124"/>
      <c r="R31" s="185">
        <f t="shared" si="3"/>
        <v>450</v>
      </c>
      <c r="S31" s="83">
        <v>450</v>
      </c>
      <c r="T31" s="185">
        <f t="shared" si="4"/>
        <v>0</v>
      </c>
    </row>
    <row r="32" spans="1:20" s="27" customFormat="1" ht="15.75" x14ac:dyDescent="0.25">
      <c r="A32" s="305">
        <v>15</v>
      </c>
      <c r="B32" s="150">
        <v>86</v>
      </c>
      <c r="C32" s="128" t="s">
        <v>104</v>
      </c>
      <c r="D32" s="128"/>
      <c r="E32" s="103" t="s">
        <v>367</v>
      </c>
      <c r="F32" s="103" t="s">
        <v>385</v>
      </c>
      <c r="G32" s="103"/>
      <c r="H32" s="124"/>
      <c r="I32" s="124"/>
      <c r="J32" s="124"/>
      <c r="K32" s="124">
        <v>1</v>
      </c>
      <c r="L32" s="124"/>
      <c r="M32" s="124"/>
      <c r="N32" s="124"/>
      <c r="O32" s="124"/>
      <c r="P32" s="124"/>
      <c r="Q32" s="124"/>
      <c r="R32" s="185">
        <f t="shared" si="3"/>
        <v>450</v>
      </c>
      <c r="S32" s="83">
        <v>450</v>
      </c>
      <c r="T32" s="185">
        <f t="shared" si="4"/>
        <v>0</v>
      </c>
    </row>
    <row r="33" spans="1:22" s="27" customFormat="1" ht="15.75" x14ac:dyDescent="0.25">
      <c r="A33" s="305">
        <v>16</v>
      </c>
      <c r="B33" s="150">
        <v>87</v>
      </c>
      <c r="C33" s="128" t="s">
        <v>1</v>
      </c>
      <c r="D33" s="128"/>
      <c r="E33" s="103" t="s">
        <v>362</v>
      </c>
      <c r="F33" s="103" t="s">
        <v>362</v>
      </c>
      <c r="G33" s="103"/>
      <c r="H33" s="106"/>
      <c r="I33" s="106"/>
      <c r="J33" s="106"/>
      <c r="K33" s="124">
        <v>1</v>
      </c>
      <c r="L33" s="124"/>
      <c r="M33" s="124"/>
      <c r="N33" s="124"/>
      <c r="O33" s="124"/>
      <c r="P33" s="124"/>
      <c r="Q33" s="124"/>
      <c r="R33" s="185">
        <f t="shared" si="3"/>
        <v>450</v>
      </c>
      <c r="S33" s="83">
        <v>450</v>
      </c>
      <c r="T33" s="185">
        <f t="shared" si="4"/>
        <v>0</v>
      </c>
    </row>
    <row r="34" spans="1:22" s="27" customFormat="1" ht="15.75" x14ac:dyDescent="0.25">
      <c r="A34" s="305">
        <v>17</v>
      </c>
      <c r="B34" s="150">
        <v>84</v>
      </c>
      <c r="C34" s="128" t="s">
        <v>6</v>
      </c>
      <c r="D34" s="128"/>
      <c r="E34" s="103" t="s">
        <v>363</v>
      </c>
      <c r="F34" s="103" t="s">
        <v>363</v>
      </c>
      <c r="G34" s="103"/>
      <c r="H34" s="106" t="s">
        <v>395</v>
      </c>
      <c r="I34" s="106"/>
      <c r="J34" s="106"/>
      <c r="K34" s="124">
        <v>1</v>
      </c>
      <c r="L34" s="124">
        <v>1</v>
      </c>
      <c r="M34" s="124"/>
      <c r="N34" s="124"/>
      <c r="O34" s="124"/>
      <c r="P34" s="124"/>
      <c r="Q34" s="124"/>
      <c r="R34" s="185">
        <f t="shared" si="3"/>
        <v>900</v>
      </c>
      <c r="S34" s="83">
        <v>900</v>
      </c>
      <c r="T34" s="185">
        <f t="shared" si="4"/>
        <v>0</v>
      </c>
    </row>
    <row r="35" spans="1:22" s="27" customFormat="1" ht="15.75" x14ac:dyDescent="0.25">
      <c r="A35" s="305">
        <v>18</v>
      </c>
      <c r="B35" s="150">
        <v>88</v>
      </c>
      <c r="C35" s="128" t="s">
        <v>1</v>
      </c>
      <c r="D35" s="128"/>
      <c r="E35" s="103" t="s">
        <v>375</v>
      </c>
      <c r="F35" s="91" t="s">
        <v>383</v>
      </c>
      <c r="G35" s="91"/>
      <c r="H35" s="106"/>
      <c r="I35" s="106"/>
      <c r="J35" s="106"/>
      <c r="K35" s="124">
        <v>1</v>
      </c>
      <c r="L35" s="124"/>
      <c r="M35" s="124"/>
      <c r="N35" s="124"/>
      <c r="O35" s="124"/>
      <c r="P35" s="124"/>
      <c r="Q35" s="124"/>
      <c r="R35" s="185">
        <f t="shared" si="3"/>
        <v>450</v>
      </c>
      <c r="S35" s="83">
        <v>450</v>
      </c>
      <c r="T35" s="185">
        <f t="shared" si="4"/>
        <v>0</v>
      </c>
    </row>
    <row r="36" spans="1:22" s="27" customFormat="1" ht="15.75" x14ac:dyDescent="0.25">
      <c r="A36" s="305">
        <v>19</v>
      </c>
      <c r="B36" s="150">
        <v>89</v>
      </c>
      <c r="C36" s="128"/>
      <c r="D36" s="128"/>
      <c r="E36" s="103" t="s">
        <v>364</v>
      </c>
      <c r="F36" s="91" t="s">
        <v>364</v>
      </c>
      <c r="G36" s="91"/>
      <c r="H36" s="106"/>
      <c r="I36" s="106"/>
      <c r="J36" s="106"/>
      <c r="K36" s="124">
        <v>1</v>
      </c>
      <c r="L36" s="124"/>
      <c r="M36" s="124"/>
      <c r="N36" s="124"/>
      <c r="O36" s="124"/>
      <c r="P36" s="124"/>
      <c r="Q36" s="124"/>
      <c r="R36" s="185">
        <f t="shared" si="3"/>
        <v>450</v>
      </c>
      <c r="S36" s="83">
        <v>450</v>
      </c>
      <c r="T36" s="185">
        <f t="shared" si="4"/>
        <v>0</v>
      </c>
    </row>
    <row r="37" spans="1:22" s="27" customFormat="1" ht="15.75" x14ac:dyDescent="0.25">
      <c r="A37" s="305">
        <v>20</v>
      </c>
      <c r="B37" s="150">
        <v>118</v>
      </c>
      <c r="C37" s="128"/>
      <c r="D37" s="128"/>
      <c r="E37" s="103" t="s">
        <v>368</v>
      </c>
      <c r="F37" s="91" t="s">
        <v>387</v>
      </c>
      <c r="G37" s="91"/>
      <c r="H37" s="106" t="s">
        <v>182</v>
      </c>
      <c r="I37" s="106"/>
      <c r="J37" s="106"/>
      <c r="K37" s="124">
        <v>1</v>
      </c>
      <c r="L37" s="124">
        <v>1</v>
      </c>
      <c r="M37" s="124"/>
      <c r="N37" s="124"/>
      <c r="O37" s="124"/>
      <c r="P37" s="124"/>
      <c r="Q37" s="124"/>
      <c r="R37" s="185">
        <f t="shared" si="3"/>
        <v>900</v>
      </c>
      <c r="S37" s="83"/>
      <c r="T37" s="185">
        <f t="shared" si="4"/>
        <v>900</v>
      </c>
    </row>
    <row r="38" spans="1:22" s="27" customFormat="1" ht="15.75" x14ac:dyDescent="0.25">
      <c r="A38" s="305">
        <v>21</v>
      </c>
      <c r="B38" s="150">
        <v>117</v>
      </c>
      <c r="C38" s="128"/>
      <c r="D38" s="128"/>
      <c r="E38" s="103" t="s">
        <v>369</v>
      </c>
      <c r="F38" s="121" t="s">
        <v>369</v>
      </c>
      <c r="G38" s="121"/>
      <c r="H38" s="106"/>
      <c r="I38" s="106"/>
      <c r="J38" s="106"/>
      <c r="K38" s="124">
        <v>1</v>
      </c>
      <c r="L38" s="124"/>
      <c r="M38" s="124"/>
      <c r="N38" s="124"/>
      <c r="O38" s="124"/>
      <c r="P38" s="124"/>
      <c r="Q38" s="124"/>
      <c r="R38" s="185">
        <f t="shared" si="3"/>
        <v>450</v>
      </c>
      <c r="S38" s="83"/>
      <c r="T38" s="185">
        <f t="shared" si="4"/>
        <v>450</v>
      </c>
    </row>
    <row r="39" spans="1:22" s="27" customFormat="1" ht="15.75" x14ac:dyDescent="0.25">
      <c r="A39" s="305">
        <v>22</v>
      </c>
      <c r="B39" s="150">
        <v>116</v>
      </c>
      <c r="C39" s="128"/>
      <c r="D39" s="128"/>
      <c r="E39" s="103" t="s">
        <v>370</v>
      </c>
      <c r="F39" s="121" t="s">
        <v>388</v>
      </c>
      <c r="G39" s="121"/>
      <c r="H39" s="106" t="s">
        <v>182</v>
      </c>
      <c r="I39" s="106"/>
      <c r="J39" s="106"/>
      <c r="K39" s="124">
        <v>1</v>
      </c>
      <c r="L39" s="124">
        <v>1</v>
      </c>
      <c r="M39" s="124"/>
      <c r="N39" s="124"/>
      <c r="O39" s="124"/>
      <c r="P39" s="124"/>
      <c r="Q39" s="124"/>
      <c r="R39" s="185">
        <f t="shared" si="3"/>
        <v>900</v>
      </c>
      <c r="S39" s="83"/>
      <c r="T39" s="185">
        <f t="shared" si="4"/>
        <v>900</v>
      </c>
    </row>
    <row r="40" spans="1:22" s="27" customFormat="1" ht="15.75" x14ac:dyDescent="0.25">
      <c r="A40" s="305">
        <v>23</v>
      </c>
      <c r="B40" s="150">
        <v>129</v>
      </c>
      <c r="C40" s="128"/>
      <c r="D40" s="128" t="s">
        <v>107</v>
      </c>
      <c r="E40" s="103" t="s">
        <v>371</v>
      </c>
      <c r="F40" s="122" t="s">
        <v>404</v>
      </c>
      <c r="G40" s="122"/>
      <c r="H40" s="124"/>
      <c r="I40" s="124"/>
      <c r="J40" s="124"/>
      <c r="K40" s="124">
        <v>1</v>
      </c>
      <c r="L40" s="124"/>
      <c r="M40" s="124"/>
      <c r="N40" s="124"/>
      <c r="O40" s="124"/>
      <c r="P40" s="124"/>
      <c r="Q40" s="124"/>
      <c r="R40" s="185">
        <f t="shared" si="3"/>
        <v>450</v>
      </c>
      <c r="S40" s="83">
        <v>450</v>
      </c>
      <c r="T40" s="185">
        <f t="shared" si="4"/>
        <v>0</v>
      </c>
    </row>
    <row r="41" spans="1:22" s="27" customFormat="1" ht="15.75" x14ac:dyDescent="0.25">
      <c r="A41" s="305">
        <v>24</v>
      </c>
      <c r="B41" s="150">
        <v>119</v>
      </c>
      <c r="C41" s="128"/>
      <c r="D41" s="128"/>
      <c r="E41" s="103" t="s">
        <v>372</v>
      </c>
      <c r="F41" s="118" t="s">
        <v>389</v>
      </c>
      <c r="G41" s="118"/>
      <c r="H41" s="124"/>
      <c r="I41" s="124"/>
      <c r="J41" s="124"/>
      <c r="K41" s="124">
        <v>1</v>
      </c>
      <c r="L41" s="124"/>
      <c r="M41" s="124"/>
      <c r="N41" s="124"/>
      <c r="O41" s="124"/>
      <c r="P41" s="124"/>
      <c r="Q41" s="124"/>
      <c r="R41" s="185">
        <f t="shared" si="3"/>
        <v>450</v>
      </c>
      <c r="S41" s="83"/>
      <c r="T41" s="185">
        <f t="shared" si="4"/>
        <v>450</v>
      </c>
    </row>
    <row r="42" spans="1:22" s="27" customFormat="1" ht="15.75" x14ac:dyDescent="0.25">
      <c r="A42" s="305">
        <v>25</v>
      </c>
      <c r="B42" s="150">
        <v>96</v>
      </c>
      <c r="C42" s="128"/>
      <c r="D42" s="128"/>
      <c r="E42" s="104" t="s">
        <v>373</v>
      </c>
      <c r="F42" s="121" t="s">
        <v>459</v>
      </c>
      <c r="G42" s="121"/>
      <c r="H42" s="124"/>
      <c r="I42" s="124"/>
      <c r="J42" s="124"/>
      <c r="K42" s="124">
        <v>1</v>
      </c>
      <c r="L42" s="124"/>
      <c r="M42" s="124"/>
      <c r="N42" s="124"/>
      <c r="O42" s="124"/>
      <c r="P42" s="124"/>
      <c r="Q42" s="124"/>
      <c r="R42" s="185">
        <f t="shared" si="3"/>
        <v>450</v>
      </c>
      <c r="S42" s="83"/>
      <c r="T42" s="185">
        <f t="shared" si="4"/>
        <v>450</v>
      </c>
    </row>
    <row r="43" spans="1:22" s="27" customFormat="1" ht="15.75" x14ac:dyDescent="0.25">
      <c r="A43" s="305">
        <v>26</v>
      </c>
      <c r="B43" s="150">
        <v>128</v>
      </c>
      <c r="C43" s="128" t="s">
        <v>104</v>
      </c>
      <c r="D43" s="128" t="s">
        <v>107</v>
      </c>
      <c r="E43" s="121" t="s">
        <v>374</v>
      </c>
      <c r="F43" s="121" t="s">
        <v>390</v>
      </c>
      <c r="G43" s="121"/>
      <c r="H43" s="124"/>
      <c r="I43" s="124"/>
      <c r="J43" s="124"/>
      <c r="K43" s="124">
        <v>1</v>
      </c>
      <c r="L43" s="124"/>
      <c r="M43" s="124"/>
      <c r="N43" s="124"/>
      <c r="O43" s="124"/>
      <c r="P43" s="124"/>
      <c r="Q43" s="124"/>
      <c r="R43" s="185">
        <f t="shared" si="3"/>
        <v>450</v>
      </c>
      <c r="S43" s="83">
        <v>450</v>
      </c>
      <c r="T43" s="185">
        <f t="shared" si="4"/>
        <v>0</v>
      </c>
    </row>
    <row r="44" spans="1:22" s="27" customFormat="1" ht="15.75" x14ac:dyDescent="0.25">
      <c r="A44" s="305">
        <v>27</v>
      </c>
      <c r="B44" s="150">
        <v>131</v>
      </c>
      <c r="C44" s="128" t="s">
        <v>1</v>
      </c>
      <c r="D44" s="128" t="s">
        <v>107</v>
      </c>
      <c r="E44" s="121" t="s">
        <v>397</v>
      </c>
      <c r="F44" s="121" t="s">
        <v>398</v>
      </c>
      <c r="G44" s="121"/>
      <c r="H44" s="124"/>
      <c r="I44" s="124"/>
      <c r="J44" s="124"/>
      <c r="K44" s="124">
        <v>1</v>
      </c>
      <c r="L44" s="124"/>
      <c r="M44" s="124"/>
      <c r="N44" s="124"/>
      <c r="O44" s="124"/>
      <c r="P44" s="124"/>
      <c r="Q44" s="124"/>
      <c r="R44" s="185">
        <f t="shared" si="3"/>
        <v>450</v>
      </c>
      <c r="S44" s="83">
        <v>450</v>
      </c>
      <c r="T44" s="185">
        <f t="shared" si="4"/>
        <v>0</v>
      </c>
    </row>
    <row r="45" spans="1:22" s="27" customFormat="1" ht="15.75" x14ac:dyDescent="0.25">
      <c r="A45" s="306">
        <v>28</v>
      </c>
      <c r="B45" s="225">
        <v>130</v>
      </c>
      <c r="C45" s="295"/>
      <c r="D45" s="295" t="s">
        <v>107</v>
      </c>
      <c r="E45" s="296" t="s">
        <v>400</v>
      </c>
      <c r="F45" s="296" t="s">
        <v>401</v>
      </c>
      <c r="G45" s="296"/>
      <c r="H45" s="297"/>
      <c r="I45" s="297"/>
      <c r="J45" s="297"/>
      <c r="K45" s="297">
        <v>1</v>
      </c>
      <c r="L45" s="297"/>
      <c r="M45" s="297"/>
      <c r="N45" s="297"/>
      <c r="O45" s="297"/>
      <c r="P45" s="297"/>
      <c r="Q45" s="297"/>
      <c r="R45" s="298">
        <f t="shared" si="3"/>
        <v>450</v>
      </c>
      <c r="S45" s="83">
        <v>450</v>
      </c>
      <c r="T45" s="298">
        <f t="shared" si="4"/>
        <v>0</v>
      </c>
    </row>
    <row r="46" spans="1:22" s="27" customFormat="1" ht="15.75" x14ac:dyDescent="0.25">
      <c r="A46" s="305">
        <v>29</v>
      </c>
      <c r="B46" s="150"/>
      <c r="C46" s="128" t="s">
        <v>1</v>
      </c>
      <c r="D46" s="128"/>
      <c r="E46" s="121" t="s">
        <v>577</v>
      </c>
      <c r="F46" s="121" t="s">
        <v>584</v>
      </c>
      <c r="G46" s="124"/>
      <c r="H46" s="124"/>
      <c r="I46" s="124"/>
      <c r="J46" s="124"/>
      <c r="K46" s="124">
        <v>1</v>
      </c>
      <c r="L46" s="124"/>
      <c r="M46" s="124"/>
      <c r="N46" s="124"/>
      <c r="O46" s="124"/>
      <c r="P46" s="124"/>
      <c r="Q46" s="124"/>
      <c r="R46" s="180">
        <f t="shared" si="3"/>
        <v>450</v>
      </c>
      <c r="S46" s="182"/>
      <c r="T46" s="180">
        <f t="shared" si="4"/>
        <v>450</v>
      </c>
      <c r="U46" s="299"/>
      <c r="V46" s="299"/>
    </row>
    <row r="47" spans="1:22" s="27" customFormat="1" ht="15.75" x14ac:dyDescent="0.25">
      <c r="A47" s="305">
        <v>30</v>
      </c>
      <c r="B47" s="150"/>
      <c r="C47" s="128"/>
      <c r="D47" s="128"/>
      <c r="E47" s="121" t="s">
        <v>578</v>
      </c>
      <c r="F47" s="121" t="s">
        <v>578</v>
      </c>
      <c r="G47" s="124"/>
      <c r="H47" s="124"/>
      <c r="I47" s="124"/>
      <c r="J47" s="124"/>
      <c r="K47" s="124">
        <v>1</v>
      </c>
      <c r="L47" s="124"/>
      <c r="M47" s="124"/>
      <c r="N47" s="124"/>
      <c r="O47" s="124"/>
      <c r="P47" s="124"/>
      <c r="Q47" s="124"/>
      <c r="R47" s="180">
        <f t="shared" si="3"/>
        <v>450</v>
      </c>
      <c r="S47" s="182"/>
      <c r="T47" s="180">
        <f t="shared" si="4"/>
        <v>450</v>
      </c>
      <c r="U47" s="299"/>
      <c r="V47" s="299"/>
    </row>
    <row r="48" spans="1:22" s="27" customFormat="1" ht="15.75" x14ac:dyDescent="0.25">
      <c r="A48" s="305">
        <v>31</v>
      </c>
      <c r="B48" s="150"/>
      <c r="C48" s="128"/>
      <c r="D48" s="128"/>
      <c r="E48" s="118" t="s">
        <v>579</v>
      </c>
      <c r="F48" s="118" t="s">
        <v>579</v>
      </c>
      <c r="G48" s="124"/>
      <c r="H48" s="124"/>
      <c r="I48" s="124"/>
      <c r="J48" s="124"/>
      <c r="K48" s="124">
        <v>1</v>
      </c>
      <c r="L48" s="124"/>
      <c r="M48" s="124"/>
      <c r="N48" s="124"/>
      <c r="O48" s="124"/>
      <c r="P48" s="124"/>
      <c r="Q48" s="124"/>
      <c r="R48" s="180">
        <f t="shared" si="3"/>
        <v>450</v>
      </c>
      <c r="S48" s="182"/>
      <c r="T48" s="180">
        <f t="shared" si="4"/>
        <v>450</v>
      </c>
      <c r="U48" s="299"/>
      <c r="V48" s="299"/>
    </row>
    <row r="49" spans="1:22" s="27" customFormat="1" ht="15.75" x14ac:dyDescent="0.25">
      <c r="A49" s="3">
        <v>32</v>
      </c>
      <c r="B49" s="3"/>
      <c r="C49" s="279" t="s">
        <v>1</v>
      </c>
      <c r="D49" s="279"/>
      <c r="E49" s="280" t="s">
        <v>591</v>
      </c>
      <c r="F49" s="280" t="s">
        <v>592</v>
      </c>
      <c r="G49" s="278"/>
      <c r="H49" s="278"/>
      <c r="I49" s="278"/>
      <c r="J49" s="278"/>
      <c r="K49" s="278">
        <v>1</v>
      </c>
      <c r="L49" s="278"/>
      <c r="M49" s="278"/>
      <c r="N49" s="278"/>
      <c r="O49" s="278"/>
      <c r="P49" s="278"/>
      <c r="Q49" s="278"/>
      <c r="R49" s="80">
        <f t="shared" si="3"/>
        <v>450</v>
      </c>
      <c r="S49" s="83"/>
      <c r="T49" s="80">
        <f t="shared" si="4"/>
        <v>450</v>
      </c>
      <c r="U49" s="299"/>
      <c r="V49" s="299"/>
    </row>
    <row r="50" spans="1:22" s="27" customFormat="1" ht="15.75" x14ac:dyDescent="0.25">
      <c r="A50" s="307"/>
      <c r="B50" s="243"/>
      <c r="C50" s="243"/>
      <c r="D50" s="243"/>
      <c r="E50" s="243" t="s">
        <v>620</v>
      </c>
      <c r="F50" s="243"/>
      <c r="G50" s="243"/>
      <c r="H50" s="243"/>
      <c r="I50" s="243"/>
      <c r="J50" s="243"/>
      <c r="K50" s="154"/>
      <c r="L50" s="172"/>
      <c r="M50" s="150"/>
      <c r="N50" s="150"/>
      <c r="O50" s="150"/>
      <c r="P50" s="150"/>
      <c r="Q50" s="172">
        <v>2</v>
      </c>
      <c r="R50" s="80">
        <f t="shared" si="3"/>
        <v>560</v>
      </c>
      <c r="S50" s="183"/>
      <c r="T50" s="80">
        <f t="shared" si="4"/>
        <v>560</v>
      </c>
      <c r="U50" s="299"/>
      <c r="V50" s="299"/>
    </row>
    <row r="51" spans="1:22" s="27" customFormat="1" ht="15.75" x14ac:dyDescent="0.25">
      <c r="A51" s="308"/>
      <c r="B51" s="156"/>
      <c r="C51" s="156"/>
      <c r="D51" s="156"/>
      <c r="E51" s="156"/>
      <c r="F51" s="156"/>
      <c r="G51" s="285"/>
      <c r="H51" s="156"/>
      <c r="I51" s="285"/>
      <c r="J51" s="285"/>
      <c r="K51" s="231"/>
      <c r="L51" s="232"/>
      <c r="M51" s="211"/>
      <c r="N51" s="211"/>
      <c r="O51" s="211"/>
      <c r="P51" s="211"/>
      <c r="Q51" s="233"/>
      <c r="R51" s="234"/>
      <c r="S51" s="234"/>
      <c r="T51" s="234"/>
    </row>
    <row r="52" spans="1:22" s="27" customFormat="1" ht="15.75" x14ac:dyDescent="0.25">
      <c r="A52" s="308"/>
      <c r="B52" s="156"/>
      <c r="C52" s="156"/>
      <c r="D52" s="156"/>
      <c r="E52" s="156"/>
      <c r="F52" s="156"/>
      <c r="G52" s="285"/>
      <c r="H52" s="156"/>
      <c r="I52" s="285"/>
      <c r="J52" s="285"/>
      <c r="K52" s="154"/>
      <c r="L52" s="172"/>
      <c r="M52" s="150"/>
      <c r="N52" s="150"/>
      <c r="O52" s="150"/>
      <c r="P52" s="150"/>
      <c r="Q52" s="173"/>
      <c r="R52" s="183"/>
      <c r="S52" s="183"/>
      <c r="T52" s="183"/>
    </row>
    <row r="53" spans="1:22" s="27" customFormat="1" ht="15.75" x14ac:dyDescent="0.25">
      <c r="A53" s="308"/>
      <c r="B53" s="156"/>
      <c r="C53" s="156"/>
      <c r="D53" s="156"/>
      <c r="E53" s="156"/>
      <c r="F53" s="156"/>
      <c r="G53" s="285"/>
      <c r="H53" s="156"/>
      <c r="I53" s="285"/>
      <c r="J53" s="285"/>
      <c r="K53" s="154"/>
      <c r="L53" s="172"/>
      <c r="M53" s="150"/>
      <c r="N53" s="150"/>
      <c r="O53" s="150"/>
      <c r="P53" s="150"/>
      <c r="Q53" s="173"/>
      <c r="R53" s="183"/>
      <c r="S53" s="183"/>
      <c r="T53" s="183"/>
    </row>
    <row r="54" spans="1:22" s="27" customFormat="1" ht="16.5" thickBot="1" x14ac:dyDescent="0.3">
      <c r="A54" s="303"/>
      <c r="B54" s="145"/>
      <c r="C54" s="149"/>
      <c r="D54" s="148"/>
      <c r="E54" s="148"/>
      <c r="F54" s="147"/>
      <c r="G54" s="147"/>
      <c r="H54" s="149"/>
      <c r="I54" s="257"/>
      <c r="J54" s="257"/>
      <c r="K54" s="169"/>
      <c r="L54" s="169"/>
      <c r="M54" s="169"/>
      <c r="N54" s="169"/>
      <c r="O54" s="169"/>
      <c r="P54" s="169"/>
      <c r="Q54" s="175"/>
      <c r="R54" s="185">
        <f>(K54*450)+(L54*450)+(M54*450)+(N54*80)+(O54*100)+(P54*150)+(Q54*280)</f>
        <v>0</v>
      </c>
      <c r="S54" s="182"/>
      <c r="T54" s="185">
        <f>R54-S54</f>
        <v>0</v>
      </c>
    </row>
    <row r="55" spans="1:22" s="27" customFormat="1" ht="15.75" x14ac:dyDescent="0.25">
      <c r="A55" s="303"/>
      <c r="B55" s="140"/>
      <c r="C55" s="141"/>
      <c r="D55" s="142"/>
      <c r="E55" s="142"/>
      <c r="F55" s="143"/>
      <c r="G55" s="143"/>
      <c r="H55" s="141"/>
      <c r="I55" s="228"/>
      <c r="J55" s="228"/>
      <c r="K55" s="167">
        <f t="shared" ref="K55:T55" si="5">SUM(K18:K54)</f>
        <v>32</v>
      </c>
      <c r="L55" s="167">
        <f t="shared" si="5"/>
        <v>7</v>
      </c>
      <c r="M55" s="167">
        <f t="shared" si="5"/>
        <v>0</v>
      </c>
      <c r="N55" s="167">
        <f t="shared" si="5"/>
        <v>0</v>
      </c>
      <c r="O55" s="167">
        <f t="shared" si="5"/>
        <v>0</v>
      </c>
      <c r="P55" s="167">
        <f t="shared" si="5"/>
        <v>1</v>
      </c>
      <c r="Q55" s="167">
        <f t="shared" si="5"/>
        <v>2</v>
      </c>
      <c r="R55" s="187">
        <f>SUM(R18:R54)</f>
        <v>18260</v>
      </c>
      <c r="S55" s="235">
        <f t="shared" si="5"/>
        <v>12750</v>
      </c>
      <c r="T55" s="187">
        <f t="shared" si="5"/>
        <v>5510</v>
      </c>
    </row>
    <row r="56" spans="1:22" s="27" customFormat="1" ht="15.75" x14ac:dyDescent="0.25">
      <c r="A56" s="29"/>
      <c r="B56" s="30"/>
      <c r="C56" s="26"/>
      <c r="R56" s="26"/>
      <c r="S56" s="26"/>
    </row>
    <row r="57" spans="1:22" s="27" customFormat="1" ht="23.25" x14ac:dyDescent="0.25">
      <c r="A57" s="368" t="s">
        <v>66</v>
      </c>
      <c r="B57" s="369"/>
      <c r="C57" s="370"/>
      <c r="D57" s="138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61"/>
      <c r="S57" s="162"/>
    </row>
    <row r="58" spans="1:22" s="27" customFormat="1" ht="15.75" x14ac:dyDescent="0.25">
      <c r="A58" s="379" t="s">
        <v>2</v>
      </c>
      <c r="B58" s="362" t="s">
        <v>11</v>
      </c>
      <c r="C58" s="362" t="s">
        <v>17</v>
      </c>
      <c r="D58" s="362" t="s">
        <v>396</v>
      </c>
      <c r="E58" s="362" t="s">
        <v>8</v>
      </c>
      <c r="F58" s="362" t="s">
        <v>16</v>
      </c>
      <c r="G58" s="283"/>
      <c r="H58" s="362" t="s">
        <v>18</v>
      </c>
      <c r="I58" s="349" t="s">
        <v>560</v>
      </c>
      <c r="J58" s="350"/>
      <c r="K58" s="336" t="s">
        <v>76</v>
      </c>
      <c r="L58" s="337"/>
      <c r="M58" s="338" t="s">
        <v>96</v>
      </c>
      <c r="N58" s="339"/>
      <c r="O58" s="339"/>
      <c r="P58" s="340"/>
      <c r="Q58" s="158"/>
      <c r="R58" s="372" t="s">
        <v>86</v>
      </c>
      <c r="S58" s="373"/>
      <c r="T58" s="374"/>
    </row>
    <row r="59" spans="1:22" s="27" customFormat="1" ht="15.75" x14ac:dyDescent="0.25">
      <c r="A59" s="380"/>
      <c r="B59" s="363"/>
      <c r="C59" s="363"/>
      <c r="D59" s="363"/>
      <c r="E59" s="363"/>
      <c r="F59" s="363"/>
      <c r="G59" s="284"/>
      <c r="H59" s="363"/>
      <c r="I59" s="282" t="s">
        <v>566</v>
      </c>
      <c r="J59" s="255" t="s">
        <v>567</v>
      </c>
      <c r="K59" s="117" t="s">
        <v>77</v>
      </c>
      <c r="L59" s="40" t="s">
        <v>78</v>
      </c>
      <c r="M59" s="40" t="s">
        <v>79</v>
      </c>
      <c r="N59" s="72" t="s">
        <v>80</v>
      </c>
      <c r="O59" s="40" t="s">
        <v>81</v>
      </c>
      <c r="P59" s="40" t="s">
        <v>82</v>
      </c>
      <c r="Q59" s="159" t="s">
        <v>83</v>
      </c>
      <c r="R59" s="41" t="s">
        <v>87</v>
      </c>
      <c r="S59" s="41" t="s">
        <v>88</v>
      </c>
      <c r="T59" s="41" t="s">
        <v>120</v>
      </c>
    </row>
    <row r="60" spans="1:22" s="27" customFormat="1" ht="15.75" x14ac:dyDescent="0.25">
      <c r="A60" s="381"/>
      <c r="B60" s="364"/>
      <c r="C60" s="364"/>
      <c r="D60" s="364"/>
      <c r="E60" s="364"/>
      <c r="F60" s="364"/>
      <c r="G60" s="285"/>
      <c r="H60" s="364"/>
      <c r="I60" s="285"/>
      <c r="J60" s="285"/>
      <c r="K60" s="154">
        <f t="shared" ref="K60:T60" si="6">K79</f>
        <v>13</v>
      </c>
      <c r="L60" s="172">
        <f t="shared" si="6"/>
        <v>2</v>
      </c>
      <c r="M60" s="172">
        <f t="shared" si="6"/>
        <v>0</v>
      </c>
      <c r="N60" s="172">
        <f t="shared" si="6"/>
        <v>0</v>
      </c>
      <c r="O60" s="172">
        <f t="shared" si="6"/>
        <v>3</v>
      </c>
      <c r="P60" s="172">
        <f t="shared" si="6"/>
        <v>6</v>
      </c>
      <c r="Q60" s="172">
        <f t="shared" si="6"/>
        <v>0</v>
      </c>
      <c r="R60" s="183">
        <f t="shared" si="6"/>
        <v>7950</v>
      </c>
      <c r="S60" s="183">
        <f t="shared" si="6"/>
        <v>7950</v>
      </c>
      <c r="T60" s="183">
        <f t="shared" si="6"/>
        <v>0</v>
      </c>
    </row>
    <row r="61" spans="1:22" s="27" customFormat="1" ht="15.75" x14ac:dyDescent="0.25">
      <c r="A61" s="305">
        <v>105</v>
      </c>
      <c r="B61" s="150">
        <v>98</v>
      </c>
      <c r="C61" s="128" t="s">
        <v>1</v>
      </c>
      <c r="D61" s="128"/>
      <c r="E61" s="118" t="s">
        <v>463</v>
      </c>
      <c r="F61" s="118" t="s">
        <v>464</v>
      </c>
      <c r="G61" s="118"/>
      <c r="H61" s="124"/>
      <c r="I61" s="124"/>
      <c r="J61" s="124"/>
      <c r="K61" s="124">
        <v>1</v>
      </c>
      <c r="L61" s="124"/>
      <c r="M61" s="124"/>
      <c r="N61" s="124"/>
      <c r="O61" s="124"/>
      <c r="P61" s="124"/>
      <c r="Q61" s="124"/>
      <c r="R61" s="180">
        <f t="shared" ref="R61:R74" si="7">(K61*450)+(L61*450)+(M61*450)+(N61*80)+(O61*100)+(P61*150)+(Q61*280)</f>
        <v>450</v>
      </c>
      <c r="S61" s="182">
        <v>450</v>
      </c>
      <c r="T61" s="180">
        <f t="shared" ref="T61:T74" si="8">R61-S61</f>
        <v>0</v>
      </c>
    </row>
    <row r="62" spans="1:22" s="27" customFormat="1" ht="15.75" x14ac:dyDescent="0.25">
      <c r="A62" s="305">
        <v>106</v>
      </c>
      <c r="B62" s="150">
        <v>99</v>
      </c>
      <c r="C62" s="128" t="s">
        <v>1</v>
      </c>
      <c r="D62" s="128"/>
      <c r="E62" s="118" t="s">
        <v>465</v>
      </c>
      <c r="F62" s="118" t="s">
        <v>465</v>
      </c>
      <c r="G62" s="118"/>
      <c r="H62" s="124"/>
      <c r="I62" s="124"/>
      <c r="J62" s="124"/>
      <c r="K62" s="124">
        <v>1</v>
      </c>
      <c r="L62" s="124"/>
      <c r="M62" s="124"/>
      <c r="N62" s="124"/>
      <c r="O62" s="124">
        <v>1</v>
      </c>
      <c r="P62" s="124">
        <v>1</v>
      </c>
      <c r="Q62" s="124"/>
      <c r="R62" s="180">
        <f t="shared" si="7"/>
        <v>700</v>
      </c>
      <c r="S62" s="182">
        <v>700</v>
      </c>
      <c r="T62" s="180">
        <f t="shared" si="8"/>
        <v>0</v>
      </c>
    </row>
    <row r="63" spans="1:22" s="27" customFormat="1" ht="15.75" x14ac:dyDescent="0.25">
      <c r="A63" s="305">
        <v>107</v>
      </c>
      <c r="B63" s="150">
        <v>100</v>
      </c>
      <c r="C63" s="128"/>
      <c r="D63" s="128"/>
      <c r="E63" s="121" t="s">
        <v>466</v>
      </c>
      <c r="F63" s="121" t="s">
        <v>466</v>
      </c>
      <c r="G63" s="121"/>
      <c r="H63" s="124"/>
      <c r="I63" s="124"/>
      <c r="J63" s="124"/>
      <c r="K63" s="124">
        <v>1</v>
      </c>
      <c r="L63" s="124"/>
      <c r="M63" s="124"/>
      <c r="N63" s="124"/>
      <c r="O63" s="124"/>
      <c r="P63" s="124"/>
      <c r="Q63" s="124"/>
      <c r="R63" s="180">
        <f t="shared" si="7"/>
        <v>450</v>
      </c>
      <c r="S63" s="182">
        <v>450</v>
      </c>
      <c r="T63" s="180">
        <f t="shared" si="8"/>
        <v>0</v>
      </c>
    </row>
    <row r="64" spans="1:22" s="27" customFormat="1" ht="15.75" x14ac:dyDescent="0.25">
      <c r="A64" s="305">
        <v>108</v>
      </c>
      <c r="B64" s="150">
        <v>101</v>
      </c>
      <c r="C64" s="128" t="s">
        <v>1</v>
      </c>
      <c r="D64" s="128"/>
      <c r="E64" s="118" t="s">
        <v>468</v>
      </c>
      <c r="F64" s="118" t="s">
        <v>469</v>
      </c>
      <c r="G64" s="118"/>
      <c r="H64" s="124"/>
      <c r="I64" s="124"/>
      <c r="J64" s="124"/>
      <c r="K64" s="124">
        <v>1</v>
      </c>
      <c r="L64" s="124"/>
      <c r="M64" s="124"/>
      <c r="N64" s="124"/>
      <c r="O64" s="124"/>
      <c r="P64" s="124"/>
      <c r="Q64" s="124"/>
      <c r="R64" s="180">
        <f t="shared" si="7"/>
        <v>450</v>
      </c>
      <c r="S64" s="182">
        <v>450</v>
      </c>
      <c r="T64" s="180">
        <f t="shared" si="8"/>
        <v>0</v>
      </c>
    </row>
    <row r="65" spans="1:20" ht="15" x14ac:dyDescent="0.2">
      <c r="A65" s="305">
        <v>109</v>
      </c>
      <c r="B65" s="150">
        <v>102</v>
      </c>
      <c r="C65" s="128" t="s">
        <v>1</v>
      </c>
      <c r="D65" s="128"/>
      <c r="E65" s="118" t="s">
        <v>471</v>
      </c>
      <c r="F65" s="118" t="s">
        <v>472</v>
      </c>
      <c r="G65" s="118"/>
      <c r="H65" s="124"/>
      <c r="I65" s="124"/>
      <c r="J65" s="124"/>
      <c r="K65" s="124">
        <v>1</v>
      </c>
      <c r="L65" s="124"/>
      <c r="M65" s="124"/>
      <c r="N65" s="124"/>
      <c r="O65" s="124">
        <v>1</v>
      </c>
      <c r="P65" s="124">
        <v>1</v>
      </c>
      <c r="Q65" s="124"/>
      <c r="R65" s="180">
        <f t="shared" si="7"/>
        <v>700</v>
      </c>
      <c r="S65" s="182">
        <v>700</v>
      </c>
      <c r="T65" s="180">
        <f t="shared" si="8"/>
        <v>0</v>
      </c>
    </row>
    <row r="66" spans="1:20" ht="15" x14ac:dyDescent="0.2">
      <c r="A66" s="305">
        <v>110</v>
      </c>
      <c r="B66" s="150">
        <v>103</v>
      </c>
      <c r="C66" s="128" t="s">
        <v>140</v>
      </c>
      <c r="D66" s="128"/>
      <c r="E66" s="121" t="s">
        <v>475</v>
      </c>
      <c r="F66" s="121" t="s">
        <v>476</v>
      </c>
      <c r="G66" s="121"/>
      <c r="H66" s="124" t="s">
        <v>477</v>
      </c>
      <c r="I66" s="124"/>
      <c r="J66" s="124"/>
      <c r="K66" s="124">
        <v>1</v>
      </c>
      <c r="L66" s="124">
        <v>1</v>
      </c>
      <c r="M66" s="124"/>
      <c r="N66" s="124"/>
      <c r="O66" s="124"/>
      <c r="P66" s="124"/>
      <c r="Q66" s="124"/>
      <c r="R66" s="180">
        <f t="shared" si="7"/>
        <v>900</v>
      </c>
      <c r="S66" s="182">
        <v>900</v>
      </c>
      <c r="T66" s="180">
        <f t="shared" si="8"/>
        <v>0</v>
      </c>
    </row>
    <row r="67" spans="1:20" ht="15" x14ac:dyDescent="0.2">
      <c r="A67" s="305">
        <v>111</v>
      </c>
      <c r="B67" s="150">
        <v>104</v>
      </c>
      <c r="C67" s="128" t="s">
        <v>3</v>
      </c>
      <c r="D67" s="128" t="s">
        <v>105</v>
      </c>
      <c r="E67" s="121" t="s">
        <v>479</v>
      </c>
      <c r="F67" s="121" t="s">
        <v>480</v>
      </c>
      <c r="G67" s="121"/>
      <c r="H67" s="124" t="s">
        <v>481</v>
      </c>
      <c r="I67" s="124"/>
      <c r="J67" s="124"/>
      <c r="K67" s="124">
        <v>1</v>
      </c>
      <c r="L67" s="124">
        <v>1</v>
      </c>
      <c r="M67" s="124"/>
      <c r="N67" s="124"/>
      <c r="O67" s="124"/>
      <c r="P67" s="124"/>
      <c r="Q67" s="124"/>
      <c r="R67" s="180">
        <f t="shared" si="7"/>
        <v>900</v>
      </c>
      <c r="S67" s="182">
        <v>900</v>
      </c>
      <c r="T67" s="180">
        <f t="shared" si="8"/>
        <v>0</v>
      </c>
    </row>
    <row r="68" spans="1:20" ht="15" x14ac:dyDescent="0.2">
      <c r="A68" s="305">
        <v>112</v>
      </c>
      <c r="B68" s="150">
        <v>105</v>
      </c>
      <c r="C68" s="128"/>
      <c r="D68" s="128" t="s">
        <v>109</v>
      </c>
      <c r="E68" s="121" t="s">
        <v>483</v>
      </c>
      <c r="F68" s="121" t="s">
        <v>483</v>
      </c>
      <c r="G68" s="121"/>
      <c r="H68" s="124"/>
      <c r="I68" s="124"/>
      <c r="J68" s="124"/>
      <c r="K68" s="124">
        <v>1</v>
      </c>
      <c r="L68" s="124"/>
      <c r="M68" s="124"/>
      <c r="N68" s="124"/>
      <c r="O68" s="124"/>
      <c r="P68" s="124"/>
      <c r="Q68" s="124"/>
      <c r="R68" s="180">
        <f t="shared" si="7"/>
        <v>450</v>
      </c>
      <c r="S68" s="182">
        <v>450</v>
      </c>
      <c r="T68" s="180">
        <f t="shared" si="8"/>
        <v>0</v>
      </c>
    </row>
    <row r="69" spans="1:20" ht="15" x14ac:dyDescent="0.2">
      <c r="A69" s="305">
        <v>113</v>
      </c>
      <c r="B69" s="150">
        <v>106</v>
      </c>
      <c r="C69" s="128" t="s">
        <v>152</v>
      </c>
      <c r="D69" s="128"/>
      <c r="E69" s="121" t="s">
        <v>485</v>
      </c>
      <c r="F69" s="121" t="s">
        <v>486</v>
      </c>
      <c r="G69" s="121"/>
      <c r="H69" s="124"/>
      <c r="I69" s="124"/>
      <c r="J69" s="124"/>
      <c r="K69" s="124">
        <v>1</v>
      </c>
      <c r="L69" s="124"/>
      <c r="M69" s="124"/>
      <c r="N69" s="124"/>
      <c r="O69" s="124">
        <v>1</v>
      </c>
      <c r="P69" s="124">
        <v>1</v>
      </c>
      <c r="Q69" s="124"/>
      <c r="R69" s="180">
        <f t="shared" si="7"/>
        <v>700</v>
      </c>
      <c r="S69" s="182">
        <v>700</v>
      </c>
      <c r="T69" s="180">
        <f t="shared" si="8"/>
        <v>0</v>
      </c>
    </row>
    <row r="70" spans="1:20" ht="15" x14ac:dyDescent="0.2">
      <c r="A70" s="305">
        <v>114</v>
      </c>
      <c r="B70" s="150">
        <v>107</v>
      </c>
      <c r="C70" s="128" t="s">
        <v>1</v>
      </c>
      <c r="D70" s="128"/>
      <c r="E70" s="118" t="s">
        <v>488</v>
      </c>
      <c r="F70" s="118" t="s">
        <v>489</v>
      </c>
      <c r="G70" s="118"/>
      <c r="H70" s="124"/>
      <c r="I70" s="124"/>
      <c r="J70" s="124"/>
      <c r="K70" s="124"/>
      <c r="L70" s="124"/>
      <c r="M70" s="124"/>
      <c r="N70" s="124"/>
      <c r="O70" s="124"/>
      <c r="P70" s="124">
        <v>2</v>
      </c>
      <c r="Q70" s="124"/>
      <c r="R70" s="180">
        <f t="shared" si="7"/>
        <v>300</v>
      </c>
      <c r="S70" s="182">
        <v>300</v>
      </c>
      <c r="T70" s="180">
        <f t="shared" si="8"/>
        <v>0</v>
      </c>
    </row>
    <row r="71" spans="1:20" ht="15" x14ac:dyDescent="0.2">
      <c r="A71" s="305">
        <v>115</v>
      </c>
      <c r="B71" s="150">
        <v>108</v>
      </c>
      <c r="C71" s="128" t="s">
        <v>1</v>
      </c>
      <c r="D71" s="128"/>
      <c r="E71" s="121" t="s">
        <v>490</v>
      </c>
      <c r="F71" s="121" t="s">
        <v>491</v>
      </c>
      <c r="G71" s="121"/>
      <c r="H71" s="124"/>
      <c r="I71" s="124"/>
      <c r="J71" s="124"/>
      <c r="K71" s="124">
        <v>1</v>
      </c>
      <c r="L71" s="124"/>
      <c r="M71" s="124"/>
      <c r="N71" s="124"/>
      <c r="O71" s="124"/>
      <c r="P71" s="124">
        <v>1</v>
      </c>
      <c r="Q71" s="124"/>
      <c r="R71" s="180">
        <f t="shared" si="7"/>
        <v>600</v>
      </c>
      <c r="S71" s="182">
        <v>600</v>
      </c>
      <c r="T71" s="180">
        <f t="shared" si="8"/>
        <v>0</v>
      </c>
    </row>
    <row r="72" spans="1:20" ht="15" x14ac:dyDescent="0.2">
      <c r="A72" s="305">
        <v>116</v>
      </c>
      <c r="B72" s="150">
        <v>109</v>
      </c>
      <c r="C72" s="128"/>
      <c r="D72" s="128" t="s">
        <v>107</v>
      </c>
      <c r="E72" s="121" t="s">
        <v>493</v>
      </c>
      <c r="F72" s="121" t="s">
        <v>493</v>
      </c>
      <c r="G72" s="121"/>
      <c r="H72" s="124"/>
      <c r="I72" s="124"/>
      <c r="J72" s="124"/>
      <c r="K72" s="124">
        <v>1</v>
      </c>
      <c r="L72" s="124"/>
      <c r="M72" s="124"/>
      <c r="N72" s="124"/>
      <c r="O72" s="124"/>
      <c r="P72" s="124"/>
      <c r="Q72" s="124"/>
      <c r="R72" s="180">
        <f t="shared" si="7"/>
        <v>450</v>
      </c>
      <c r="S72" s="182">
        <v>450</v>
      </c>
      <c r="T72" s="180">
        <f t="shared" si="8"/>
        <v>0</v>
      </c>
    </row>
    <row r="73" spans="1:20" ht="15" x14ac:dyDescent="0.2">
      <c r="A73" s="305">
        <v>117</v>
      </c>
      <c r="B73" s="150">
        <v>110</v>
      </c>
      <c r="C73" s="128" t="s">
        <v>177</v>
      </c>
      <c r="D73" s="128"/>
      <c r="E73" s="121" t="s">
        <v>494</v>
      </c>
      <c r="F73" s="121" t="s">
        <v>495</v>
      </c>
      <c r="G73" s="121"/>
      <c r="H73" s="124"/>
      <c r="I73" s="124"/>
      <c r="J73" s="124"/>
      <c r="K73" s="124">
        <v>1</v>
      </c>
      <c r="L73" s="124"/>
      <c r="M73" s="124"/>
      <c r="N73" s="124"/>
      <c r="O73" s="124"/>
      <c r="P73" s="124"/>
      <c r="Q73" s="124"/>
      <c r="R73" s="180">
        <f t="shared" si="7"/>
        <v>450</v>
      </c>
      <c r="S73" s="182">
        <v>450</v>
      </c>
      <c r="T73" s="180">
        <f t="shared" si="8"/>
        <v>0</v>
      </c>
    </row>
    <row r="74" spans="1:20" ht="15" customHeight="1" x14ac:dyDescent="0.2">
      <c r="A74" s="305">
        <v>118</v>
      </c>
      <c r="B74" s="150">
        <v>111</v>
      </c>
      <c r="C74" s="128" t="s">
        <v>1</v>
      </c>
      <c r="D74" s="128"/>
      <c r="E74" s="121" t="s">
        <v>496</v>
      </c>
      <c r="F74" s="121" t="s">
        <v>496</v>
      </c>
      <c r="G74" s="121"/>
      <c r="H74" s="124"/>
      <c r="I74" s="124"/>
      <c r="J74" s="124"/>
      <c r="K74" s="124">
        <v>1</v>
      </c>
      <c r="L74" s="124"/>
      <c r="M74" s="124"/>
      <c r="N74" s="124"/>
      <c r="O74" s="124"/>
      <c r="P74" s="124"/>
      <c r="Q74" s="124"/>
      <c r="R74" s="180">
        <f t="shared" si="7"/>
        <v>450</v>
      </c>
      <c r="S74" s="182">
        <v>450</v>
      </c>
      <c r="T74" s="180">
        <f t="shared" si="8"/>
        <v>0</v>
      </c>
    </row>
    <row r="75" spans="1:20" ht="15" x14ac:dyDescent="0.2">
      <c r="A75" s="309"/>
      <c r="B75" s="211"/>
      <c r="C75" s="212"/>
      <c r="D75" s="212"/>
      <c r="E75" s="236"/>
      <c r="F75" s="236"/>
      <c r="G75" s="236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7"/>
      <c r="S75" s="83"/>
      <c r="T75" s="217"/>
    </row>
    <row r="76" spans="1:20" ht="15.75" x14ac:dyDescent="0.2">
      <c r="A76" s="308"/>
      <c r="B76" s="156"/>
      <c r="C76" s="156"/>
      <c r="D76" s="156"/>
      <c r="E76" s="156"/>
      <c r="F76" s="156"/>
      <c r="G76" s="285"/>
      <c r="H76" s="156"/>
      <c r="I76" s="285"/>
      <c r="J76" s="285"/>
      <c r="K76" s="154"/>
      <c r="L76" s="172"/>
      <c r="M76" s="150"/>
      <c r="N76" s="150"/>
      <c r="O76" s="150"/>
      <c r="P76" s="150"/>
      <c r="Q76" s="173"/>
      <c r="R76" s="183"/>
      <c r="S76" s="183"/>
      <c r="T76" s="183"/>
    </row>
    <row r="77" spans="1:20" ht="15" customHeight="1" x14ac:dyDescent="0.2">
      <c r="A77" s="308"/>
      <c r="B77" s="156"/>
      <c r="C77" s="156"/>
      <c r="D77" s="156"/>
      <c r="E77" s="156"/>
      <c r="F77" s="156"/>
      <c r="G77" s="285"/>
      <c r="H77" s="156"/>
      <c r="I77" s="285"/>
      <c r="J77" s="285"/>
      <c r="K77" s="154"/>
      <c r="L77" s="172"/>
      <c r="M77" s="150"/>
      <c r="N77" s="150"/>
      <c r="O77" s="150"/>
      <c r="P77" s="150"/>
      <c r="Q77" s="173"/>
      <c r="R77" s="183"/>
      <c r="S77" s="183"/>
      <c r="T77" s="183"/>
    </row>
    <row r="78" spans="1:20" ht="16.5" thickBot="1" x14ac:dyDescent="0.3">
      <c r="A78" s="303"/>
      <c r="B78" s="145"/>
      <c r="C78" s="149"/>
      <c r="D78" s="148"/>
      <c r="E78" s="148"/>
      <c r="F78" s="147"/>
      <c r="G78" s="147"/>
      <c r="H78" s="149"/>
      <c r="I78" s="257"/>
      <c r="J78" s="257"/>
      <c r="K78" s="169"/>
      <c r="L78" s="169"/>
      <c r="M78" s="169"/>
      <c r="N78" s="169"/>
      <c r="O78" s="169"/>
      <c r="P78" s="169"/>
      <c r="Q78" s="175"/>
      <c r="R78" s="185">
        <f>(K78*450)+(L78*450)+(M78*450)+(N78*80)+(O78*100)+(P78*150)+(Q78*280)</f>
        <v>0</v>
      </c>
      <c r="S78" s="182"/>
      <c r="T78" s="185">
        <f>R78-S78</f>
        <v>0</v>
      </c>
    </row>
    <row r="79" spans="1:20" ht="15.75" x14ac:dyDescent="0.25">
      <c r="A79" s="303"/>
      <c r="B79" s="140"/>
      <c r="C79" s="141"/>
      <c r="D79" s="142"/>
      <c r="E79" s="142"/>
      <c r="F79" s="143"/>
      <c r="G79" s="143"/>
      <c r="H79" s="141"/>
      <c r="I79" s="228"/>
      <c r="J79" s="228"/>
      <c r="K79" s="167">
        <f t="shared" ref="K79:T79" si="9">SUM(K61:K78)</f>
        <v>13</v>
      </c>
      <c r="L79" s="167">
        <f t="shared" si="9"/>
        <v>2</v>
      </c>
      <c r="M79" s="167">
        <f t="shared" si="9"/>
        <v>0</v>
      </c>
      <c r="N79" s="167">
        <f t="shared" si="9"/>
        <v>0</v>
      </c>
      <c r="O79" s="167">
        <f t="shared" si="9"/>
        <v>3</v>
      </c>
      <c r="P79" s="167">
        <f t="shared" si="9"/>
        <v>6</v>
      </c>
      <c r="Q79" s="167">
        <f t="shared" si="9"/>
        <v>0</v>
      </c>
      <c r="R79" s="187">
        <f t="shared" si="9"/>
        <v>7950</v>
      </c>
      <c r="S79" s="235">
        <f t="shared" si="9"/>
        <v>7950</v>
      </c>
      <c r="T79" s="187">
        <f t="shared" si="9"/>
        <v>0</v>
      </c>
    </row>
    <row r="80" spans="1:20" ht="15.75" x14ac:dyDescent="0.25">
      <c r="A80" s="29"/>
      <c r="B80" s="30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  <c r="T80" s="27"/>
    </row>
    <row r="81" spans="1:20" ht="15.75" x14ac:dyDescent="0.25">
      <c r="A81" s="29"/>
      <c r="B81" s="30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5.75" x14ac:dyDescent="0.25">
      <c r="A82" s="29"/>
      <c r="B82" s="30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23.25" x14ac:dyDescent="0.25">
      <c r="A83" s="310" t="s">
        <v>67</v>
      </c>
      <c r="B83" s="133"/>
      <c r="C83" s="134"/>
      <c r="D83" s="138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27"/>
    </row>
    <row r="84" spans="1:20" ht="15.75" x14ac:dyDescent="0.25">
      <c r="A84" s="311" t="s">
        <v>2</v>
      </c>
      <c r="B84" s="155" t="s">
        <v>11</v>
      </c>
      <c r="C84" s="155" t="s">
        <v>17</v>
      </c>
      <c r="D84" s="155" t="s">
        <v>396</v>
      </c>
      <c r="E84" s="155" t="s">
        <v>8</v>
      </c>
      <c r="F84" s="155" t="s">
        <v>16</v>
      </c>
      <c r="G84" s="283"/>
      <c r="H84" s="155" t="s">
        <v>18</v>
      </c>
      <c r="I84" s="349" t="s">
        <v>560</v>
      </c>
      <c r="J84" s="350"/>
      <c r="K84" s="336" t="s">
        <v>76</v>
      </c>
      <c r="L84" s="337"/>
      <c r="M84" s="338" t="s">
        <v>96</v>
      </c>
      <c r="N84" s="339"/>
      <c r="O84" s="339"/>
      <c r="P84" s="340"/>
      <c r="Q84" s="158"/>
      <c r="R84" s="188" t="s">
        <v>86</v>
      </c>
      <c r="S84" s="189"/>
      <c r="T84" s="190"/>
    </row>
    <row r="85" spans="1:20" ht="15.75" x14ac:dyDescent="0.25">
      <c r="A85" s="308"/>
      <c r="B85" s="157"/>
      <c r="C85" s="157"/>
      <c r="D85" s="157"/>
      <c r="E85" s="157"/>
      <c r="F85" s="157"/>
      <c r="G85" s="284"/>
      <c r="H85" s="157"/>
      <c r="I85" s="282" t="s">
        <v>566</v>
      </c>
      <c r="J85" s="255" t="s">
        <v>567</v>
      </c>
      <c r="K85" s="117" t="s">
        <v>77</v>
      </c>
      <c r="L85" s="40" t="s">
        <v>78</v>
      </c>
      <c r="M85" s="40" t="s">
        <v>79</v>
      </c>
      <c r="N85" s="72" t="s">
        <v>80</v>
      </c>
      <c r="O85" s="40" t="s">
        <v>81</v>
      </c>
      <c r="P85" s="40" t="s">
        <v>82</v>
      </c>
      <c r="Q85" s="159" t="s">
        <v>83</v>
      </c>
      <c r="R85" s="41" t="s">
        <v>87</v>
      </c>
      <c r="S85" s="41" t="s">
        <v>88</v>
      </c>
      <c r="T85" s="41" t="s">
        <v>120</v>
      </c>
    </row>
    <row r="86" spans="1:20" ht="15.75" x14ac:dyDescent="0.2">
      <c r="A86" s="312"/>
      <c r="B86" s="156"/>
      <c r="C86" s="156"/>
      <c r="D86" s="156"/>
      <c r="E86" s="156"/>
      <c r="F86" s="156"/>
      <c r="G86" s="285"/>
      <c r="H86" s="156"/>
      <c r="I86" s="285"/>
      <c r="J86" s="285"/>
      <c r="K86" s="154">
        <f t="shared" ref="K86:Q86" si="10">K91</f>
        <v>2</v>
      </c>
      <c r="L86" s="172">
        <f t="shared" si="10"/>
        <v>2</v>
      </c>
      <c r="M86" s="154">
        <f t="shared" si="10"/>
        <v>0</v>
      </c>
      <c r="N86" s="154">
        <f t="shared" si="10"/>
        <v>0</v>
      </c>
      <c r="O86" s="154">
        <f t="shared" si="10"/>
        <v>0</v>
      </c>
      <c r="P86" s="154">
        <f t="shared" si="10"/>
        <v>0</v>
      </c>
      <c r="Q86" s="173">
        <f t="shared" si="10"/>
        <v>0</v>
      </c>
      <c r="R86" s="183">
        <f>R91</f>
        <v>1800</v>
      </c>
      <c r="S86" s="183"/>
      <c r="T86" s="183">
        <f>T91</f>
        <v>0</v>
      </c>
    </row>
    <row r="87" spans="1:20" ht="15" x14ac:dyDescent="0.2">
      <c r="A87" s="313">
        <v>90</v>
      </c>
      <c r="B87" s="3">
        <v>7</v>
      </c>
      <c r="C87" s="5" t="s">
        <v>152</v>
      </c>
      <c r="D87" s="5"/>
      <c r="E87" s="120" t="s">
        <v>419</v>
      </c>
      <c r="F87" s="6" t="s">
        <v>421</v>
      </c>
      <c r="G87" s="280"/>
      <c r="H87" s="129" t="s">
        <v>423</v>
      </c>
      <c r="I87" s="129"/>
      <c r="J87" s="129"/>
      <c r="K87" s="4">
        <v>1</v>
      </c>
      <c r="L87" s="4">
        <v>1</v>
      </c>
      <c r="M87" s="4"/>
      <c r="N87" s="4"/>
      <c r="O87" s="4"/>
      <c r="P87" s="4"/>
      <c r="Q87" s="4"/>
      <c r="R87" s="80">
        <f>(K87*450)+(L87*450)+(M87*450)+(N87*80)+(O87*100)+(P87*150)+(Q87*280)</f>
        <v>900</v>
      </c>
      <c r="S87" s="83">
        <v>900</v>
      </c>
      <c r="T87" s="80">
        <f>R87-S87</f>
        <v>0</v>
      </c>
    </row>
    <row r="88" spans="1:20" ht="15" x14ac:dyDescent="0.2">
      <c r="A88" s="313">
        <v>91</v>
      </c>
      <c r="B88" s="3">
        <v>44</v>
      </c>
      <c r="C88" s="5" t="s">
        <v>1</v>
      </c>
      <c r="D88" s="5"/>
      <c r="E88" s="119" t="s">
        <v>420</v>
      </c>
      <c r="F88" s="6" t="s">
        <v>422</v>
      </c>
      <c r="G88" s="280"/>
      <c r="H88" s="127" t="s">
        <v>424</v>
      </c>
      <c r="I88" s="127"/>
      <c r="J88" s="127"/>
      <c r="K88" s="4">
        <v>1</v>
      </c>
      <c r="L88" s="4">
        <v>1</v>
      </c>
      <c r="M88" s="4"/>
      <c r="N88" s="4"/>
      <c r="O88" s="4"/>
      <c r="P88" s="4"/>
      <c r="Q88" s="4"/>
      <c r="R88" s="80">
        <f>(K88*450)+(L88*450)+(M88*450)+(N88*80)+(O88*100)+(P88*150)+(Q88*280)</f>
        <v>900</v>
      </c>
      <c r="S88" s="83">
        <v>900</v>
      </c>
      <c r="T88" s="80">
        <f>R88-S88</f>
        <v>0</v>
      </c>
    </row>
    <row r="89" spans="1:20" ht="15.75" x14ac:dyDescent="0.25">
      <c r="A89" s="302"/>
      <c r="B89" s="145"/>
      <c r="C89" s="219"/>
      <c r="D89" s="220"/>
      <c r="E89" s="220"/>
      <c r="F89" s="145"/>
      <c r="G89" s="145"/>
      <c r="H89" s="219"/>
      <c r="I89" s="257"/>
      <c r="J89" s="257"/>
      <c r="K89" s="238"/>
      <c r="L89" s="238"/>
      <c r="M89" s="239"/>
      <c r="N89" s="238"/>
      <c r="O89" s="238"/>
      <c r="P89" s="238"/>
      <c r="Q89" s="163"/>
      <c r="R89" s="217">
        <f>(K89*450)+(L89*450)+(M89*450)+(N89*80)+(O89*100)+(P89*150)+(Q89*280)</f>
        <v>0</v>
      </c>
      <c r="S89" s="218"/>
      <c r="T89" s="217">
        <f>R89-S89</f>
        <v>0</v>
      </c>
    </row>
    <row r="90" spans="1:20" ht="16.5" thickBot="1" x14ac:dyDescent="0.3">
      <c r="A90" s="303"/>
      <c r="B90" s="145"/>
      <c r="C90" s="149"/>
      <c r="D90" s="148"/>
      <c r="E90" s="148"/>
      <c r="F90" s="147"/>
      <c r="G90" s="147"/>
      <c r="H90" s="149"/>
      <c r="I90" s="257"/>
      <c r="J90" s="257"/>
      <c r="K90" s="169"/>
      <c r="L90" s="169"/>
      <c r="M90" s="169"/>
      <c r="N90" s="169"/>
      <c r="O90" s="169"/>
      <c r="P90" s="169"/>
      <c r="Q90" s="169"/>
      <c r="R90" s="185">
        <f>(K90*450)+(L90*450)+(M90*450)+(N90*80)+(O90*100)+(P90*150)+(Q90*280)</f>
        <v>0</v>
      </c>
      <c r="S90" s="182"/>
      <c r="T90" s="185">
        <f>R90-S90</f>
        <v>0</v>
      </c>
    </row>
    <row r="91" spans="1:20" ht="15.75" x14ac:dyDescent="0.25">
      <c r="A91" s="314"/>
      <c r="B91" s="140"/>
      <c r="C91" s="141"/>
      <c r="D91" s="142"/>
      <c r="E91" s="142"/>
      <c r="F91" s="143"/>
      <c r="G91" s="143"/>
      <c r="H91" s="141"/>
      <c r="I91" s="228"/>
      <c r="J91" s="228"/>
      <c r="K91" s="167">
        <f>SUM(K87:K90)</f>
        <v>2</v>
      </c>
      <c r="L91" s="167">
        <f t="shared" ref="L91:T91" si="11">SUM(L87:L90)</f>
        <v>2</v>
      </c>
      <c r="M91" s="167">
        <f t="shared" si="11"/>
        <v>0</v>
      </c>
      <c r="N91" s="167">
        <f t="shared" si="11"/>
        <v>0</v>
      </c>
      <c r="O91" s="167">
        <f t="shared" si="11"/>
        <v>0</v>
      </c>
      <c r="P91" s="167">
        <f t="shared" si="11"/>
        <v>0</v>
      </c>
      <c r="Q91" s="167">
        <f t="shared" si="11"/>
        <v>0</v>
      </c>
      <c r="R91" s="187">
        <f t="shared" si="11"/>
        <v>1800</v>
      </c>
      <c r="S91" s="187">
        <f t="shared" si="11"/>
        <v>1800</v>
      </c>
      <c r="T91" s="187">
        <f t="shared" si="11"/>
        <v>0</v>
      </c>
    </row>
    <row r="92" spans="1:20" x14ac:dyDescent="0.2">
      <c r="R92" s="164"/>
      <c r="S92" s="23"/>
    </row>
    <row r="94" spans="1:20" ht="23.25" x14ac:dyDescent="0.2">
      <c r="A94" s="315" t="s">
        <v>68</v>
      </c>
      <c r="B94" s="152"/>
      <c r="C94" s="153"/>
    </row>
    <row r="95" spans="1:20" x14ac:dyDescent="0.2">
      <c r="A95" s="301"/>
      <c r="B95" s="131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20" ht="15.75" x14ac:dyDescent="0.25">
      <c r="A96" s="311" t="s">
        <v>2</v>
      </c>
      <c r="B96" s="155" t="s">
        <v>11</v>
      </c>
      <c r="C96" s="155" t="s">
        <v>17</v>
      </c>
      <c r="D96" s="155" t="s">
        <v>396</v>
      </c>
      <c r="E96" s="155" t="s">
        <v>8</v>
      </c>
      <c r="F96" s="155" t="s">
        <v>16</v>
      </c>
      <c r="G96" s="283"/>
      <c r="H96" s="155" t="s">
        <v>18</v>
      </c>
      <c r="I96" s="349" t="s">
        <v>560</v>
      </c>
      <c r="J96" s="350"/>
      <c r="K96" s="336" t="s">
        <v>76</v>
      </c>
      <c r="L96" s="337"/>
      <c r="M96" s="338" t="s">
        <v>96</v>
      </c>
      <c r="N96" s="339"/>
      <c r="O96" s="339"/>
      <c r="P96" s="340"/>
      <c r="Q96" s="158"/>
      <c r="R96" s="188" t="s">
        <v>86</v>
      </c>
      <c r="S96" s="189"/>
      <c r="T96" s="190"/>
    </row>
    <row r="97" spans="1:20" ht="15.75" x14ac:dyDescent="0.25">
      <c r="A97" s="308"/>
      <c r="B97" s="157"/>
      <c r="C97" s="157"/>
      <c r="D97" s="157"/>
      <c r="E97" s="157"/>
      <c r="F97" s="157"/>
      <c r="G97" s="284"/>
      <c r="H97" s="157"/>
      <c r="I97" s="282" t="s">
        <v>566</v>
      </c>
      <c r="J97" s="255" t="s">
        <v>567</v>
      </c>
      <c r="K97" s="117" t="s">
        <v>77</v>
      </c>
      <c r="L97" s="40" t="s">
        <v>78</v>
      </c>
      <c r="M97" s="40" t="s">
        <v>79</v>
      </c>
      <c r="N97" s="72" t="s">
        <v>80</v>
      </c>
      <c r="O97" s="40" t="s">
        <v>81</v>
      </c>
      <c r="P97" s="40" t="s">
        <v>82</v>
      </c>
      <c r="Q97" s="159" t="s">
        <v>83</v>
      </c>
      <c r="R97" s="41" t="s">
        <v>87</v>
      </c>
      <c r="S97" s="41" t="s">
        <v>88</v>
      </c>
      <c r="T97" s="41" t="s">
        <v>120</v>
      </c>
    </row>
    <row r="98" spans="1:20" ht="15.75" x14ac:dyDescent="0.2">
      <c r="A98" s="312"/>
      <c r="B98" s="156"/>
      <c r="C98" s="156"/>
      <c r="D98" s="156"/>
      <c r="E98" s="156"/>
      <c r="F98" s="156"/>
      <c r="G98" s="285"/>
      <c r="H98" s="156"/>
      <c r="I98" s="285"/>
      <c r="J98" s="285"/>
      <c r="K98" s="154">
        <f t="shared" ref="K98:Q98" si="12">K103</f>
        <v>0</v>
      </c>
      <c r="L98" s="172">
        <f t="shared" si="12"/>
        <v>0</v>
      </c>
      <c r="M98" s="150">
        <f t="shared" si="12"/>
        <v>0</v>
      </c>
      <c r="N98" s="150">
        <f t="shared" si="12"/>
        <v>0</v>
      </c>
      <c r="O98" s="150">
        <f t="shared" si="12"/>
        <v>0</v>
      </c>
      <c r="P98" s="150">
        <f t="shared" si="12"/>
        <v>0</v>
      </c>
      <c r="Q98" s="173">
        <f t="shared" si="12"/>
        <v>0</v>
      </c>
      <c r="R98" s="183">
        <f>R103</f>
        <v>0</v>
      </c>
      <c r="S98" s="183"/>
      <c r="T98" s="183">
        <f>T103</f>
        <v>0</v>
      </c>
    </row>
    <row r="99" spans="1:20" ht="15.75" x14ac:dyDescent="0.25">
      <c r="A99" s="302"/>
      <c r="B99" s="150"/>
      <c r="C99" s="128"/>
      <c r="D99" s="128"/>
      <c r="E99" s="128"/>
      <c r="F99" s="128"/>
      <c r="G99" s="128"/>
      <c r="H99" s="124"/>
      <c r="I99" s="124"/>
      <c r="J99" s="124"/>
      <c r="K99" s="124"/>
      <c r="L99" s="124"/>
      <c r="M99" s="171"/>
      <c r="N99" s="124"/>
      <c r="O99" s="124"/>
      <c r="P99" s="124"/>
      <c r="Q99" s="174"/>
      <c r="R99" s="185">
        <f>(K99*450)+(L99*450)+(M99*450)+(N99*80)+(O99*100)+(P99*150)+(Q99*280)</f>
        <v>0</v>
      </c>
      <c r="S99" s="186"/>
      <c r="T99" s="185">
        <f>R99-S99</f>
        <v>0</v>
      </c>
    </row>
    <row r="100" spans="1:20" ht="15.75" x14ac:dyDescent="0.25">
      <c r="A100" s="303"/>
      <c r="B100" s="150"/>
      <c r="C100" s="128"/>
      <c r="D100" s="128"/>
      <c r="E100" s="118"/>
      <c r="F100" s="118"/>
      <c r="G100" s="118"/>
      <c r="H100" s="124"/>
      <c r="I100" s="124"/>
      <c r="J100" s="124"/>
      <c r="K100" s="124"/>
      <c r="L100" s="124"/>
      <c r="M100" s="171"/>
      <c r="N100" s="124"/>
      <c r="O100" s="124"/>
      <c r="P100" s="124"/>
      <c r="Q100" s="174"/>
      <c r="R100" s="185">
        <f>(K100*450)+(L100*450)+(M100*450)+(N100*80)+(O100*100)+(P100*150)+(Q100*280)</f>
        <v>0</v>
      </c>
      <c r="S100" s="182"/>
      <c r="T100" s="185">
        <f>R100-S100</f>
        <v>0</v>
      </c>
    </row>
    <row r="101" spans="1:20" ht="15.75" x14ac:dyDescent="0.25">
      <c r="A101" s="303"/>
      <c r="B101" s="145"/>
      <c r="C101" s="149"/>
      <c r="D101" s="148"/>
      <c r="E101" s="148"/>
      <c r="F101" s="147"/>
      <c r="G101" s="147"/>
      <c r="H101" s="149"/>
      <c r="I101" s="256"/>
      <c r="J101" s="256"/>
      <c r="K101" s="165"/>
      <c r="L101" s="165"/>
      <c r="M101" s="170"/>
      <c r="N101" s="165"/>
      <c r="O101" s="165"/>
      <c r="P101" s="165"/>
      <c r="Q101" s="166"/>
      <c r="R101" s="185">
        <f>(K101*450)+(L101*450)+(M101*450)+(N101*80)+(O101*100)+(P101*150)+(Q101*280)</f>
        <v>0</v>
      </c>
      <c r="S101" s="182"/>
      <c r="T101" s="185">
        <f>R101-S101</f>
        <v>0</v>
      </c>
    </row>
    <row r="102" spans="1:20" ht="16.5" thickBot="1" x14ac:dyDescent="0.3">
      <c r="A102" s="303"/>
      <c r="B102" s="145"/>
      <c r="C102" s="149"/>
      <c r="D102" s="148"/>
      <c r="E102" s="148"/>
      <c r="F102" s="147"/>
      <c r="G102" s="147"/>
      <c r="H102" s="149"/>
      <c r="I102" s="257"/>
      <c r="J102" s="257"/>
      <c r="K102" s="169"/>
      <c r="L102" s="169"/>
      <c r="M102" s="169"/>
      <c r="N102" s="169"/>
      <c r="O102" s="169"/>
      <c r="P102" s="169"/>
      <c r="Q102" s="175"/>
      <c r="R102" s="185">
        <f>(K102*450)+(L102*450)+(M102*450)+(N102*80)+(O102*100)+(P102*150)+(Q102*280)</f>
        <v>0</v>
      </c>
      <c r="S102" s="182"/>
      <c r="T102" s="185">
        <f>R102-S102</f>
        <v>0</v>
      </c>
    </row>
    <row r="103" spans="1:20" ht="15.75" x14ac:dyDescent="0.25">
      <c r="A103" s="303"/>
      <c r="B103" s="140"/>
      <c r="C103" s="141"/>
      <c r="D103" s="142"/>
      <c r="E103" s="142"/>
      <c r="F103" s="143"/>
      <c r="G103" s="143"/>
      <c r="H103" s="141"/>
      <c r="I103" s="228"/>
      <c r="J103" s="228"/>
      <c r="K103" s="167">
        <f>SUM(K99:K102)</f>
        <v>0</v>
      </c>
      <c r="L103" s="167">
        <f t="shared" ref="L103:T103" si="13">SUM(L99:L102)</f>
        <v>0</v>
      </c>
      <c r="M103" s="167">
        <f t="shared" si="13"/>
        <v>0</v>
      </c>
      <c r="N103" s="167">
        <f t="shared" si="13"/>
        <v>0</v>
      </c>
      <c r="O103" s="167">
        <f t="shared" si="13"/>
        <v>0</v>
      </c>
      <c r="P103" s="167">
        <f t="shared" si="13"/>
        <v>0</v>
      </c>
      <c r="Q103" s="168">
        <f t="shared" si="13"/>
        <v>0</v>
      </c>
      <c r="R103" s="187">
        <f t="shared" si="13"/>
        <v>0</v>
      </c>
      <c r="S103" s="187">
        <f t="shared" si="13"/>
        <v>0</v>
      </c>
      <c r="T103" s="187">
        <f t="shared" si="13"/>
        <v>0</v>
      </c>
    </row>
    <row r="106" spans="1:20" ht="23.25" x14ac:dyDescent="0.2">
      <c r="A106" s="315" t="s">
        <v>69</v>
      </c>
      <c r="B106" s="152"/>
      <c r="C106" s="153"/>
    </row>
    <row r="107" spans="1:20" x14ac:dyDescent="0.2">
      <c r="A107" s="301"/>
      <c r="B107" s="131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20" ht="15.75" x14ac:dyDescent="0.25">
      <c r="A108" s="311" t="s">
        <v>2</v>
      </c>
      <c r="B108" s="155" t="s">
        <v>11</v>
      </c>
      <c r="C108" s="155" t="s">
        <v>17</v>
      </c>
      <c r="D108" s="155" t="s">
        <v>396</v>
      </c>
      <c r="E108" s="155" t="s">
        <v>8</v>
      </c>
      <c r="F108" s="155" t="s">
        <v>16</v>
      </c>
      <c r="G108" s="283"/>
      <c r="H108" s="155" t="s">
        <v>18</v>
      </c>
      <c r="I108" s="349" t="s">
        <v>560</v>
      </c>
      <c r="J108" s="350"/>
      <c r="K108" s="336" t="s">
        <v>76</v>
      </c>
      <c r="L108" s="337"/>
      <c r="M108" s="338" t="s">
        <v>96</v>
      </c>
      <c r="N108" s="339"/>
      <c r="O108" s="339"/>
      <c r="P108" s="340"/>
      <c r="Q108" s="158"/>
      <c r="R108" s="188" t="s">
        <v>86</v>
      </c>
      <c r="S108" s="189"/>
      <c r="T108" s="190"/>
    </row>
    <row r="109" spans="1:20" ht="15.75" x14ac:dyDescent="0.25">
      <c r="A109" s="308"/>
      <c r="B109" s="157"/>
      <c r="C109" s="157"/>
      <c r="D109" s="157"/>
      <c r="E109" s="157"/>
      <c r="F109" s="157"/>
      <c r="G109" s="284"/>
      <c r="H109" s="157"/>
      <c r="I109" s="282" t="s">
        <v>566</v>
      </c>
      <c r="J109" s="255" t="s">
        <v>567</v>
      </c>
      <c r="K109" s="117" t="s">
        <v>77</v>
      </c>
      <c r="L109" s="40" t="s">
        <v>78</v>
      </c>
      <c r="M109" s="40" t="s">
        <v>79</v>
      </c>
      <c r="N109" s="72" t="s">
        <v>80</v>
      </c>
      <c r="O109" s="40" t="s">
        <v>81</v>
      </c>
      <c r="P109" s="40" t="s">
        <v>82</v>
      </c>
      <c r="Q109" s="159" t="s">
        <v>83</v>
      </c>
      <c r="R109" s="41" t="s">
        <v>87</v>
      </c>
      <c r="S109" s="41" t="s">
        <v>88</v>
      </c>
      <c r="T109" s="41" t="s">
        <v>120</v>
      </c>
    </row>
    <row r="110" spans="1:20" ht="15.75" x14ac:dyDescent="0.2">
      <c r="A110" s="312"/>
      <c r="B110" s="156"/>
      <c r="C110" s="156"/>
      <c r="D110" s="156"/>
      <c r="E110" s="156"/>
      <c r="F110" s="156"/>
      <c r="G110" s="285"/>
      <c r="H110" s="156"/>
      <c r="I110" s="285"/>
      <c r="J110" s="285"/>
      <c r="K110" s="154">
        <f t="shared" ref="K110:Q110" si="14">K115</f>
        <v>1</v>
      </c>
      <c r="L110" s="172">
        <f t="shared" si="14"/>
        <v>0</v>
      </c>
      <c r="M110" s="150">
        <f t="shared" si="14"/>
        <v>0</v>
      </c>
      <c r="N110" s="150">
        <f t="shared" si="14"/>
        <v>0</v>
      </c>
      <c r="O110" s="150">
        <f t="shared" si="14"/>
        <v>0</v>
      </c>
      <c r="P110" s="150">
        <f t="shared" si="14"/>
        <v>0</v>
      </c>
      <c r="Q110" s="173">
        <f t="shared" si="14"/>
        <v>0</v>
      </c>
      <c r="R110" s="183">
        <f>R115</f>
        <v>450</v>
      </c>
      <c r="S110" s="183"/>
      <c r="T110" s="183">
        <f>T115</f>
        <v>0</v>
      </c>
    </row>
    <row r="111" spans="1:20" ht="15" x14ac:dyDescent="0.2">
      <c r="A111" s="305">
        <v>62</v>
      </c>
      <c r="B111" s="150">
        <v>14</v>
      </c>
      <c r="C111" s="128" t="s">
        <v>152</v>
      </c>
      <c r="D111" s="128"/>
      <c r="E111" s="118" t="s">
        <v>347</v>
      </c>
      <c r="F111" s="118" t="s">
        <v>348</v>
      </c>
      <c r="G111" s="118"/>
      <c r="H111" s="124"/>
      <c r="I111" s="124"/>
      <c r="J111" s="124"/>
      <c r="K111" s="124">
        <v>1</v>
      </c>
      <c r="L111" s="124"/>
      <c r="M111" s="124"/>
      <c r="N111" s="124"/>
      <c r="O111" s="124"/>
      <c r="P111" s="124"/>
      <c r="Q111" s="124"/>
      <c r="R111" s="180">
        <f>(K111*450)+(L111*450)+(M111*450)+(N111*80)+(O111*100)+(P111*150)+(Q111*280)</f>
        <v>450</v>
      </c>
      <c r="S111" s="182">
        <v>450</v>
      </c>
      <c r="T111" s="180">
        <f>R111-S111</f>
        <v>0</v>
      </c>
    </row>
    <row r="112" spans="1:20" ht="15.75" x14ac:dyDescent="0.25">
      <c r="A112" s="302"/>
      <c r="B112" s="211"/>
      <c r="C112" s="212"/>
      <c r="D112" s="212"/>
      <c r="E112" s="213"/>
      <c r="F112" s="213"/>
      <c r="G112" s="213"/>
      <c r="H112" s="214"/>
      <c r="I112" s="214"/>
      <c r="J112" s="214"/>
      <c r="K112" s="214"/>
      <c r="L112" s="214"/>
      <c r="M112" s="215"/>
      <c r="N112" s="214"/>
      <c r="O112" s="214"/>
      <c r="P112" s="214"/>
      <c r="Q112" s="216"/>
      <c r="R112" s="217">
        <f>(K112*450)+(L112*450)+(M112*450)+(N112*80)+(O112*100)+(P112*150)+(Q112*280)</f>
        <v>0</v>
      </c>
      <c r="S112" s="218"/>
      <c r="T112" s="217">
        <f>R112-S112</f>
        <v>0</v>
      </c>
    </row>
    <row r="113" spans="1:20" ht="15.75" x14ac:dyDescent="0.25">
      <c r="A113" s="303"/>
      <c r="B113" s="145"/>
      <c r="C113" s="149"/>
      <c r="D113" s="148"/>
      <c r="E113" s="148"/>
      <c r="F113" s="147"/>
      <c r="G113" s="147"/>
      <c r="H113" s="149"/>
      <c r="I113" s="256"/>
      <c r="J113" s="256"/>
      <c r="K113" s="165"/>
      <c r="L113" s="165"/>
      <c r="M113" s="170"/>
      <c r="N113" s="165"/>
      <c r="O113" s="165"/>
      <c r="P113" s="165"/>
      <c r="Q113" s="166"/>
      <c r="R113" s="185">
        <f>(K113*450)+(L113*450)+(M113*450)+(N113*80)+(O113*100)+(P113*150)+(Q113*280)</f>
        <v>0</v>
      </c>
      <c r="S113" s="182"/>
      <c r="T113" s="185">
        <f>R113-S113</f>
        <v>0</v>
      </c>
    </row>
    <row r="114" spans="1:20" ht="16.5" thickBot="1" x14ac:dyDescent="0.3">
      <c r="A114" s="303"/>
      <c r="B114" s="145"/>
      <c r="C114" s="149"/>
      <c r="D114" s="148"/>
      <c r="E114" s="148"/>
      <c r="F114" s="147"/>
      <c r="G114" s="147"/>
      <c r="H114" s="149"/>
      <c r="I114" s="257"/>
      <c r="J114" s="257"/>
      <c r="K114" s="169"/>
      <c r="L114" s="169"/>
      <c r="M114" s="169"/>
      <c r="N114" s="169"/>
      <c r="O114" s="169"/>
      <c r="P114" s="169"/>
      <c r="Q114" s="175"/>
      <c r="R114" s="185">
        <f>(K114*450)+(L114*450)+(M114*450)+(N114*80)+(O114*100)+(P114*150)+(Q114*280)</f>
        <v>0</v>
      </c>
      <c r="S114" s="182"/>
      <c r="T114" s="185">
        <f>R114-S114</f>
        <v>0</v>
      </c>
    </row>
    <row r="115" spans="1:20" ht="15.75" x14ac:dyDescent="0.25">
      <c r="A115" s="303"/>
      <c r="B115" s="140"/>
      <c r="C115" s="141"/>
      <c r="D115" s="142"/>
      <c r="E115" s="142"/>
      <c r="F115" s="143"/>
      <c r="G115" s="143"/>
      <c r="H115" s="141"/>
      <c r="I115" s="228"/>
      <c r="J115" s="228"/>
      <c r="K115" s="167">
        <f>SUM(K111:K114)</f>
        <v>1</v>
      </c>
      <c r="L115" s="167">
        <f t="shared" ref="L115:T115" si="15">SUM(L111:L114)</f>
        <v>0</v>
      </c>
      <c r="M115" s="167">
        <f t="shared" si="15"/>
        <v>0</v>
      </c>
      <c r="N115" s="167">
        <f t="shared" si="15"/>
        <v>0</v>
      </c>
      <c r="O115" s="167">
        <f t="shared" si="15"/>
        <v>0</v>
      </c>
      <c r="P115" s="167">
        <f t="shared" si="15"/>
        <v>0</v>
      </c>
      <c r="Q115" s="168">
        <f t="shared" si="15"/>
        <v>0</v>
      </c>
      <c r="R115" s="187">
        <f t="shared" si="15"/>
        <v>450</v>
      </c>
      <c r="S115" s="187">
        <f t="shared" si="15"/>
        <v>450</v>
      </c>
      <c r="T115" s="187">
        <f t="shared" si="15"/>
        <v>0</v>
      </c>
    </row>
    <row r="118" spans="1:20" ht="23.25" x14ac:dyDescent="0.2">
      <c r="A118" s="315" t="s">
        <v>549</v>
      </c>
      <c r="B118" s="152"/>
      <c r="C118" s="153"/>
    </row>
    <row r="119" spans="1:20" x14ac:dyDescent="0.2">
      <c r="A119" s="301"/>
      <c r="B119" s="13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20" ht="15.75" x14ac:dyDescent="0.25">
      <c r="A120" s="311" t="s">
        <v>2</v>
      </c>
      <c r="B120" s="155" t="s">
        <v>11</v>
      </c>
      <c r="C120" s="155" t="s">
        <v>17</v>
      </c>
      <c r="D120" s="155" t="s">
        <v>396</v>
      </c>
      <c r="E120" s="155" t="s">
        <v>8</v>
      </c>
      <c r="F120" s="155" t="s">
        <v>16</v>
      </c>
      <c r="G120" s="283"/>
      <c r="H120" s="155" t="s">
        <v>18</v>
      </c>
      <c r="I120" s="349" t="s">
        <v>560</v>
      </c>
      <c r="J120" s="350"/>
      <c r="K120" s="113" t="s">
        <v>76</v>
      </c>
      <c r="L120" s="114"/>
      <c r="M120" s="115" t="s">
        <v>96</v>
      </c>
      <c r="N120" s="116"/>
      <c r="O120" s="116"/>
      <c r="P120" s="117"/>
      <c r="Q120" s="158"/>
      <c r="R120" s="188" t="s">
        <v>86</v>
      </c>
      <c r="S120" s="189"/>
      <c r="T120" s="190"/>
    </row>
    <row r="121" spans="1:20" ht="15.75" x14ac:dyDescent="0.25">
      <c r="A121" s="308"/>
      <c r="B121" s="157"/>
      <c r="C121" s="157"/>
      <c r="D121" s="157"/>
      <c r="E121" s="157"/>
      <c r="F121" s="157"/>
      <c r="G121" s="284"/>
      <c r="H121" s="157"/>
      <c r="I121" s="282" t="s">
        <v>566</v>
      </c>
      <c r="J121" s="255" t="s">
        <v>567</v>
      </c>
      <c r="K121" s="117" t="s">
        <v>77</v>
      </c>
      <c r="L121" s="40" t="s">
        <v>78</v>
      </c>
      <c r="M121" s="40" t="s">
        <v>79</v>
      </c>
      <c r="N121" s="72" t="s">
        <v>80</v>
      </c>
      <c r="O121" s="40" t="s">
        <v>81</v>
      </c>
      <c r="P121" s="40" t="s">
        <v>82</v>
      </c>
      <c r="Q121" s="159" t="s">
        <v>83</v>
      </c>
      <c r="R121" s="41" t="s">
        <v>87</v>
      </c>
      <c r="S121" s="41" t="s">
        <v>88</v>
      </c>
      <c r="T121" s="41" t="s">
        <v>120</v>
      </c>
    </row>
    <row r="122" spans="1:20" ht="15.75" x14ac:dyDescent="0.2">
      <c r="A122" s="312"/>
      <c r="B122" s="156"/>
      <c r="C122" s="156"/>
      <c r="D122" s="156"/>
      <c r="E122" s="156"/>
      <c r="F122" s="156"/>
      <c r="G122" s="285"/>
      <c r="H122" s="156"/>
      <c r="I122" s="285"/>
      <c r="J122" s="285"/>
      <c r="K122" s="154">
        <f t="shared" ref="K122:Q122" si="16">K140</f>
        <v>11</v>
      </c>
      <c r="L122" s="172">
        <f t="shared" si="16"/>
        <v>0</v>
      </c>
      <c r="M122" s="150">
        <f t="shared" si="16"/>
        <v>0</v>
      </c>
      <c r="N122" s="150">
        <f t="shared" si="16"/>
        <v>0</v>
      </c>
      <c r="O122" s="150">
        <f t="shared" si="16"/>
        <v>0</v>
      </c>
      <c r="P122" s="150">
        <f t="shared" si="16"/>
        <v>0</v>
      </c>
      <c r="Q122" s="173">
        <f t="shared" si="16"/>
        <v>0</v>
      </c>
      <c r="R122" s="183">
        <f>R140</f>
        <v>4950</v>
      </c>
      <c r="S122" s="183"/>
      <c r="T122" s="183">
        <f>T140</f>
        <v>0</v>
      </c>
    </row>
    <row r="123" spans="1:20" ht="15" x14ac:dyDescent="0.2">
      <c r="A123" s="305">
        <v>92</v>
      </c>
      <c r="B123" s="150">
        <v>25</v>
      </c>
      <c r="C123" s="128" t="s">
        <v>1</v>
      </c>
      <c r="D123" s="128"/>
      <c r="E123" s="240" t="s">
        <v>438</v>
      </c>
      <c r="F123" s="241" t="s">
        <v>425</v>
      </c>
      <c r="G123" s="241"/>
      <c r="H123" s="124"/>
      <c r="I123" s="124"/>
      <c r="J123" s="124"/>
      <c r="K123" s="124">
        <v>1</v>
      </c>
      <c r="L123" s="124"/>
      <c r="M123" s="124"/>
      <c r="N123" s="124"/>
      <c r="O123" s="124"/>
      <c r="P123" s="124"/>
      <c r="Q123" s="124"/>
      <c r="R123" s="180">
        <f t="shared" ref="R123:R133" si="17">(K123*450)+(L123*450)+(M123*450)+(N123*80)+(O123*100)+(P123*150)+(Q123*280)</f>
        <v>450</v>
      </c>
      <c r="S123" s="182">
        <v>450</v>
      </c>
      <c r="T123" s="180">
        <f t="shared" ref="T123:T133" si="18">R123-S123</f>
        <v>0</v>
      </c>
    </row>
    <row r="124" spans="1:20" ht="15" x14ac:dyDescent="0.2">
      <c r="A124" s="305">
        <v>93</v>
      </c>
      <c r="B124" s="150">
        <v>24</v>
      </c>
      <c r="C124" s="128" t="s">
        <v>4</v>
      </c>
      <c r="D124" s="128"/>
      <c r="E124" s="100" t="s">
        <v>437</v>
      </c>
      <c r="F124" s="100" t="s">
        <v>426</v>
      </c>
      <c r="G124" s="100"/>
      <c r="H124" s="128"/>
      <c r="I124" s="128"/>
      <c r="J124" s="128"/>
      <c r="K124" s="124">
        <v>1</v>
      </c>
      <c r="L124" s="124"/>
      <c r="M124" s="124"/>
      <c r="N124" s="124"/>
      <c r="O124" s="124"/>
      <c r="P124" s="124"/>
      <c r="Q124" s="124"/>
      <c r="R124" s="180">
        <f t="shared" si="17"/>
        <v>450</v>
      </c>
      <c r="S124" s="182">
        <v>450</v>
      </c>
      <c r="T124" s="180">
        <f t="shared" si="18"/>
        <v>0</v>
      </c>
    </row>
    <row r="125" spans="1:20" ht="15" x14ac:dyDescent="0.2">
      <c r="A125" s="305">
        <v>94</v>
      </c>
      <c r="B125" s="150">
        <v>53</v>
      </c>
      <c r="C125" s="128"/>
      <c r="D125" s="128" t="s">
        <v>109</v>
      </c>
      <c r="E125" s="242" t="s">
        <v>427</v>
      </c>
      <c r="F125" s="242" t="s">
        <v>439</v>
      </c>
      <c r="G125" s="242"/>
      <c r="H125" s="124"/>
      <c r="I125" s="124"/>
      <c r="J125" s="124"/>
      <c r="K125" s="124">
        <v>1</v>
      </c>
      <c r="L125" s="124"/>
      <c r="M125" s="124"/>
      <c r="N125" s="124"/>
      <c r="O125" s="124"/>
      <c r="P125" s="124"/>
      <c r="Q125" s="124"/>
      <c r="R125" s="180">
        <f t="shared" si="17"/>
        <v>450</v>
      </c>
      <c r="S125" s="182">
        <v>450</v>
      </c>
      <c r="T125" s="180">
        <f t="shared" si="18"/>
        <v>0</v>
      </c>
    </row>
    <row r="126" spans="1:20" ht="15" x14ac:dyDescent="0.2">
      <c r="A126" s="305">
        <v>95</v>
      </c>
      <c r="B126" s="150">
        <v>54</v>
      </c>
      <c r="C126" s="128"/>
      <c r="D126" s="128" t="s">
        <v>109</v>
      </c>
      <c r="E126" s="242" t="s">
        <v>428</v>
      </c>
      <c r="F126" s="242" t="s">
        <v>428</v>
      </c>
      <c r="G126" s="242"/>
      <c r="H126" s="124"/>
      <c r="I126" s="124"/>
      <c r="J126" s="124"/>
      <c r="K126" s="124">
        <v>1</v>
      </c>
      <c r="L126" s="124"/>
      <c r="M126" s="124"/>
      <c r="N126" s="124"/>
      <c r="O126" s="124"/>
      <c r="P126" s="124"/>
      <c r="Q126" s="124"/>
      <c r="R126" s="180">
        <f t="shared" si="17"/>
        <v>450</v>
      </c>
      <c r="S126" s="182">
        <v>450</v>
      </c>
      <c r="T126" s="180">
        <f t="shared" si="18"/>
        <v>0</v>
      </c>
    </row>
    <row r="127" spans="1:20" ht="15" x14ac:dyDescent="0.2">
      <c r="A127" s="305">
        <v>96</v>
      </c>
      <c r="B127" s="150">
        <v>55</v>
      </c>
      <c r="C127" s="128"/>
      <c r="D127" s="128" t="s">
        <v>106</v>
      </c>
      <c r="E127" s="242" t="s">
        <v>436</v>
      </c>
      <c r="F127" s="242" t="s">
        <v>429</v>
      </c>
      <c r="G127" s="242"/>
      <c r="H127" s="124"/>
      <c r="I127" s="124"/>
      <c r="J127" s="124"/>
      <c r="K127" s="124">
        <v>1</v>
      </c>
      <c r="L127" s="124"/>
      <c r="M127" s="124"/>
      <c r="N127" s="124"/>
      <c r="O127" s="124"/>
      <c r="P127" s="124"/>
      <c r="Q127" s="124"/>
      <c r="R127" s="180">
        <f t="shared" si="17"/>
        <v>450</v>
      </c>
      <c r="S127" s="182">
        <v>450</v>
      </c>
      <c r="T127" s="180">
        <f t="shared" si="18"/>
        <v>0</v>
      </c>
    </row>
    <row r="128" spans="1:20" ht="15" x14ac:dyDescent="0.2">
      <c r="A128" s="305">
        <v>97</v>
      </c>
      <c r="B128" s="150">
        <v>56</v>
      </c>
      <c r="C128" s="128" t="s">
        <v>1</v>
      </c>
      <c r="D128" s="128"/>
      <c r="E128" s="242" t="s">
        <v>435</v>
      </c>
      <c r="F128" s="242" t="s">
        <v>430</v>
      </c>
      <c r="G128" s="242"/>
      <c r="H128" s="124"/>
      <c r="I128" s="124"/>
      <c r="J128" s="124"/>
      <c r="K128" s="124">
        <v>1</v>
      </c>
      <c r="L128" s="124"/>
      <c r="M128" s="124"/>
      <c r="N128" s="124"/>
      <c r="O128" s="124"/>
      <c r="P128" s="124"/>
      <c r="Q128" s="124"/>
      <c r="R128" s="180">
        <f t="shared" si="17"/>
        <v>450</v>
      </c>
      <c r="S128" s="182">
        <v>450</v>
      </c>
      <c r="T128" s="180">
        <f t="shared" si="18"/>
        <v>0</v>
      </c>
    </row>
    <row r="129" spans="1:20" ht="15" x14ac:dyDescent="0.2">
      <c r="A129" s="305">
        <v>98</v>
      </c>
      <c r="B129" s="150">
        <v>57</v>
      </c>
      <c r="C129" s="128" t="s">
        <v>1</v>
      </c>
      <c r="D129" s="128"/>
      <c r="E129" s="242" t="s">
        <v>433</v>
      </c>
      <c r="F129" s="242" t="s">
        <v>431</v>
      </c>
      <c r="G129" s="242"/>
      <c r="H129" s="124"/>
      <c r="I129" s="124"/>
      <c r="J129" s="124"/>
      <c r="K129" s="124">
        <v>1</v>
      </c>
      <c r="L129" s="124"/>
      <c r="M129" s="124"/>
      <c r="N129" s="124"/>
      <c r="O129" s="124"/>
      <c r="P129" s="124"/>
      <c r="Q129" s="124"/>
      <c r="R129" s="180">
        <f t="shared" si="17"/>
        <v>450</v>
      </c>
      <c r="S129" s="182">
        <v>450</v>
      </c>
      <c r="T129" s="180">
        <f t="shared" si="18"/>
        <v>0</v>
      </c>
    </row>
    <row r="130" spans="1:20" ht="15" x14ac:dyDescent="0.2">
      <c r="A130" s="305">
        <v>99</v>
      </c>
      <c r="B130" s="150">
        <v>58</v>
      </c>
      <c r="C130" s="128" t="s">
        <v>1</v>
      </c>
      <c r="D130" s="128"/>
      <c r="E130" s="242" t="s">
        <v>434</v>
      </c>
      <c r="F130" s="242" t="s">
        <v>432</v>
      </c>
      <c r="G130" s="242"/>
      <c r="H130" s="124"/>
      <c r="I130" s="124"/>
      <c r="J130" s="124"/>
      <c r="K130" s="124">
        <v>1</v>
      </c>
      <c r="L130" s="124"/>
      <c r="M130" s="124"/>
      <c r="N130" s="124"/>
      <c r="O130" s="124"/>
      <c r="P130" s="124"/>
      <c r="Q130" s="124"/>
      <c r="R130" s="180">
        <f t="shared" si="17"/>
        <v>450</v>
      </c>
      <c r="S130" s="182">
        <v>450</v>
      </c>
      <c r="T130" s="180">
        <f t="shared" si="18"/>
        <v>0</v>
      </c>
    </row>
    <row r="131" spans="1:20" ht="15" x14ac:dyDescent="0.2">
      <c r="A131" s="305">
        <v>119</v>
      </c>
      <c r="B131" s="150">
        <v>112</v>
      </c>
      <c r="C131" s="128" t="s">
        <v>1</v>
      </c>
      <c r="D131" s="128"/>
      <c r="E131" s="121" t="s">
        <v>497</v>
      </c>
      <c r="F131" s="121" t="s">
        <v>498</v>
      </c>
      <c r="G131" s="121"/>
      <c r="H131" s="124"/>
      <c r="I131" s="124"/>
      <c r="J131" s="124"/>
      <c r="K131" s="124">
        <v>1</v>
      </c>
      <c r="L131" s="124"/>
      <c r="M131" s="124"/>
      <c r="N131" s="124"/>
      <c r="O131" s="124"/>
      <c r="P131" s="124"/>
      <c r="Q131" s="124"/>
      <c r="R131" s="180">
        <f t="shared" si="17"/>
        <v>450</v>
      </c>
      <c r="S131" s="182">
        <v>450</v>
      </c>
      <c r="T131" s="180">
        <f t="shared" si="18"/>
        <v>0</v>
      </c>
    </row>
    <row r="132" spans="1:20" ht="15" x14ac:dyDescent="0.2">
      <c r="A132" s="305">
        <v>120</v>
      </c>
      <c r="B132" s="150">
        <v>113</v>
      </c>
      <c r="C132" s="128" t="s">
        <v>1</v>
      </c>
      <c r="D132" s="128"/>
      <c r="E132" s="121" t="s">
        <v>500</v>
      </c>
      <c r="F132" s="121" t="s">
        <v>501</v>
      </c>
      <c r="G132" s="121"/>
      <c r="H132" s="124"/>
      <c r="I132" s="124"/>
      <c r="J132" s="124"/>
      <c r="K132" s="124">
        <v>1</v>
      </c>
      <c r="L132" s="124"/>
      <c r="M132" s="124"/>
      <c r="N132" s="124"/>
      <c r="O132" s="124"/>
      <c r="P132" s="124"/>
      <c r="Q132" s="124"/>
      <c r="R132" s="180">
        <f t="shared" si="17"/>
        <v>450</v>
      </c>
      <c r="S132" s="182">
        <v>450</v>
      </c>
      <c r="T132" s="180">
        <f t="shared" si="18"/>
        <v>0</v>
      </c>
    </row>
    <row r="133" spans="1:20" ht="15" x14ac:dyDescent="0.2">
      <c r="A133" s="305">
        <v>121</v>
      </c>
      <c r="B133" s="150">
        <v>114</v>
      </c>
      <c r="C133" s="128" t="s">
        <v>152</v>
      </c>
      <c r="D133" s="128"/>
      <c r="E133" s="118" t="s">
        <v>503</v>
      </c>
      <c r="F133" s="118" t="s">
        <v>504</v>
      </c>
      <c r="G133" s="118"/>
      <c r="H133" s="124"/>
      <c r="I133" s="124"/>
      <c r="J133" s="124"/>
      <c r="K133" s="124">
        <v>1</v>
      </c>
      <c r="L133" s="124"/>
      <c r="M133" s="124"/>
      <c r="N133" s="124"/>
      <c r="O133" s="124"/>
      <c r="P133" s="124"/>
      <c r="Q133" s="124"/>
      <c r="R133" s="180">
        <f t="shared" si="17"/>
        <v>450</v>
      </c>
      <c r="S133" s="182">
        <v>450</v>
      </c>
      <c r="T133" s="180">
        <f t="shared" si="18"/>
        <v>0</v>
      </c>
    </row>
    <row r="134" spans="1:20" ht="15.75" x14ac:dyDescent="0.2">
      <c r="A134" s="307"/>
      <c r="B134" s="243"/>
      <c r="C134" s="243"/>
      <c r="D134" s="243"/>
      <c r="E134" s="243"/>
      <c r="F134" s="243"/>
      <c r="G134" s="243"/>
      <c r="H134" s="243"/>
      <c r="I134" s="243"/>
      <c r="J134" s="243"/>
      <c r="K134" s="154"/>
      <c r="L134" s="172"/>
      <c r="M134" s="150"/>
      <c r="N134" s="150"/>
      <c r="O134" s="150"/>
      <c r="P134" s="150"/>
      <c r="Q134" s="172"/>
      <c r="R134" s="183"/>
      <c r="S134" s="183"/>
      <c r="T134" s="183"/>
    </row>
    <row r="135" spans="1:20" ht="15.75" x14ac:dyDescent="0.2">
      <c r="A135" s="307"/>
      <c r="B135" s="243"/>
      <c r="C135" s="243"/>
      <c r="D135" s="243"/>
      <c r="E135" s="243"/>
      <c r="F135" s="243"/>
      <c r="G135" s="243"/>
      <c r="H135" s="243"/>
      <c r="I135" s="243"/>
      <c r="J135" s="243"/>
      <c r="K135" s="154"/>
      <c r="L135" s="172"/>
      <c r="M135" s="150"/>
      <c r="N135" s="150"/>
      <c r="O135" s="150"/>
      <c r="P135" s="150"/>
      <c r="Q135" s="172"/>
      <c r="R135" s="183"/>
      <c r="S135" s="183"/>
      <c r="T135" s="183"/>
    </row>
    <row r="136" spans="1:20" ht="15.75" x14ac:dyDescent="0.25">
      <c r="A136" s="316"/>
      <c r="B136" s="150"/>
      <c r="C136" s="128"/>
      <c r="D136" s="128"/>
      <c r="E136" s="128"/>
      <c r="F136" s="128"/>
      <c r="G136" s="128"/>
      <c r="H136" s="124"/>
      <c r="I136" s="124"/>
      <c r="J136" s="124"/>
      <c r="K136" s="124"/>
      <c r="L136" s="124"/>
      <c r="M136" s="171"/>
      <c r="N136" s="124"/>
      <c r="O136" s="124"/>
      <c r="P136" s="124"/>
      <c r="Q136" s="124"/>
      <c r="R136" s="185">
        <f>(K136*450)+(L136*450)+(M136*450)+(N136*80)+(O136*100)+(P136*150)+(Q136*280)</f>
        <v>0</v>
      </c>
      <c r="S136" s="186"/>
      <c r="T136" s="185">
        <f>R136-S136</f>
        <v>0</v>
      </c>
    </row>
    <row r="137" spans="1:20" ht="15.75" x14ac:dyDescent="0.25">
      <c r="A137" s="302"/>
      <c r="B137" s="211"/>
      <c r="C137" s="212"/>
      <c r="D137" s="212"/>
      <c r="E137" s="213"/>
      <c r="F137" s="213"/>
      <c r="G137" s="213"/>
      <c r="H137" s="214"/>
      <c r="I137" s="214"/>
      <c r="J137" s="214"/>
      <c r="K137" s="214"/>
      <c r="L137" s="214"/>
      <c r="M137" s="215"/>
      <c r="N137" s="214"/>
      <c r="O137" s="214"/>
      <c r="P137" s="214"/>
      <c r="Q137" s="216"/>
      <c r="R137" s="217">
        <f>(K137*450)+(L137*450)+(M137*450)+(N137*80)+(O137*100)+(P137*150)+(Q137*280)</f>
        <v>0</v>
      </c>
      <c r="S137" s="218"/>
      <c r="T137" s="217">
        <f>R137-S137</f>
        <v>0</v>
      </c>
    </row>
    <row r="138" spans="1:20" ht="15.75" x14ac:dyDescent="0.25">
      <c r="A138" s="303"/>
      <c r="B138" s="145"/>
      <c r="C138" s="149"/>
      <c r="D138" s="148"/>
      <c r="E138" s="148"/>
      <c r="F138" s="147"/>
      <c r="G138" s="147"/>
      <c r="H138" s="149"/>
      <c r="I138" s="256"/>
      <c r="J138" s="256"/>
      <c r="K138" s="165"/>
      <c r="L138" s="165"/>
      <c r="M138" s="170"/>
      <c r="N138" s="165"/>
      <c r="O138" s="165"/>
      <c r="P138" s="165"/>
      <c r="Q138" s="166"/>
      <c r="R138" s="185">
        <f>(K138*450)+(L138*450)+(M138*450)+(N138*80)+(O138*100)+(P138*150)+(Q138*280)</f>
        <v>0</v>
      </c>
      <c r="S138" s="182"/>
      <c r="T138" s="185">
        <f>R138-S138</f>
        <v>0</v>
      </c>
    </row>
    <row r="139" spans="1:20" ht="16.5" thickBot="1" x14ac:dyDescent="0.3">
      <c r="A139" s="303"/>
      <c r="B139" s="145"/>
      <c r="C139" s="149"/>
      <c r="D139" s="148"/>
      <c r="E139" s="148"/>
      <c r="F139" s="147"/>
      <c r="G139" s="147"/>
      <c r="H139" s="149"/>
      <c r="I139" s="257"/>
      <c r="J139" s="257"/>
      <c r="K139" s="169"/>
      <c r="L139" s="169"/>
      <c r="M139" s="169"/>
      <c r="N139" s="169"/>
      <c r="O139" s="169"/>
      <c r="P139" s="169"/>
      <c r="Q139" s="175"/>
      <c r="R139" s="185">
        <f>(K139*450)+(L139*450)+(M139*450)+(N139*80)+(O139*100)+(P139*150)+(Q139*280)</f>
        <v>0</v>
      </c>
      <c r="S139" s="182"/>
      <c r="T139" s="185">
        <f>R139-S139</f>
        <v>0</v>
      </c>
    </row>
    <row r="140" spans="1:20" ht="15.75" x14ac:dyDescent="0.25">
      <c r="A140" s="303"/>
      <c r="B140" s="140"/>
      <c r="C140" s="141"/>
      <c r="D140" s="142"/>
      <c r="E140" s="142"/>
      <c r="F140" s="143"/>
      <c r="G140" s="143"/>
      <c r="H140" s="141"/>
      <c r="I140" s="228"/>
      <c r="J140" s="228"/>
      <c r="K140" s="167">
        <f>SUM(K123:K139)</f>
        <v>11</v>
      </c>
      <c r="L140" s="167">
        <f t="shared" ref="L140:Q140" si="19">SUM(L123:L139)</f>
        <v>0</v>
      </c>
      <c r="M140" s="167">
        <f t="shared" si="19"/>
        <v>0</v>
      </c>
      <c r="N140" s="167">
        <f t="shared" si="19"/>
        <v>0</v>
      </c>
      <c r="O140" s="167">
        <f t="shared" si="19"/>
        <v>0</v>
      </c>
      <c r="P140" s="167">
        <f t="shared" si="19"/>
        <v>0</v>
      </c>
      <c r="Q140" s="167">
        <f t="shared" si="19"/>
        <v>0</v>
      </c>
      <c r="R140" s="167">
        <f>SUM(R123:R139)</f>
        <v>4950</v>
      </c>
      <c r="S140" s="167">
        <f>SUM(S123:S139)</f>
        <v>4950</v>
      </c>
      <c r="T140" s="167">
        <f>SUM(T123:T139)</f>
        <v>0</v>
      </c>
    </row>
    <row r="142" spans="1:20" x14ac:dyDescent="0.2">
      <c r="A142" s="351" t="s">
        <v>600</v>
      </c>
      <c r="B142" s="352"/>
      <c r="C142" s="352"/>
      <c r="D142" s="353"/>
    </row>
    <row r="143" spans="1:20" x14ac:dyDescent="0.2">
      <c r="A143" s="354"/>
      <c r="B143" s="355"/>
      <c r="C143" s="355"/>
      <c r="D143" s="356"/>
    </row>
    <row r="144" spans="1:20" x14ac:dyDescent="0.2">
      <c r="A144" s="97"/>
      <c r="B144" s="106"/>
      <c r="C144" s="106"/>
      <c r="D144" s="106"/>
    </row>
    <row r="145" spans="1:4" x14ac:dyDescent="0.2">
      <c r="A145" s="320" t="s">
        <v>575</v>
      </c>
      <c r="B145" s="106"/>
      <c r="C145" s="106"/>
      <c r="D145" s="106"/>
    </row>
    <row r="146" spans="1:4" x14ac:dyDescent="0.2">
      <c r="A146" s="320" t="s">
        <v>601</v>
      </c>
      <c r="B146" s="106"/>
      <c r="C146" s="106"/>
      <c r="D146" s="106"/>
    </row>
    <row r="147" spans="1:4" x14ac:dyDescent="0.2">
      <c r="A147" s="320" t="s">
        <v>602</v>
      </c>
      <c r="B147" s="321" t="s">
        <v>607</v>
      </c>
      <c r="C147" s="321" t="s">
        <v>612</v>
      </c>
      <c r="D147" s="321" t="s">
        <v>617</v>
      </c>
    </row>
    <row r="148" spans="1:4" x14ac:dyDescent="0.2">
      <c r="A148" s="320" t="s">
        <v>603</v>
      </c>
      <c r="B148" s="321" t="s">
        <v>608</v>
      </c>
      <c r="C148" s="321" t="s">
        <v>613</v>
      </c>
      <c r="D148" s="321" t="s">
        <v>618</v>
      </c>
    </row>
    <row r="149" spans="1:4" x14ac:dyDescent="0.2">
      <c r="A149" s="320" t="s">
        <v>604</v>
      </c>
      <c r="B149" s="321" t="s">
        <v>609</v>
      </c>
      <c r="C149" s="321" t="s">
        <v>614</v>
      </c>
      <c r="D149" s="321" t="s">
        <v>619</v>
      </c>
    </row>
    <row r="150" spans="1:4" x14ac:dyDescent="0.2">
      <c r="A150" s="320" t="s">
        <v>605</v>
      </c>
      <c r="B150" s="321" t="s">
        <v>610</v>
      </c>
      <c r="C150" s="321" t="s">
        <v>615</v>
      </c>
      <c r="D150" s="106"/>
    </row>
    <row r="151" spans="1:4" x14ac:dyDescent="0.2">
      <c r="A151" s="320" t="s">
        <v>606</v>
      </c>
      <c r="B151" s="321" t="s">
        <v>611</v>
      </c>
      <c r="C151" s="321" t="s">
        <v>616</v>
      </c>
      <c r="D151" s="106"/>
    </row>
  </sheetData>
  <mergeCells count="47">
    <mergeCell ref="E58:E60"/>
    <mergeCell ref="D58:D60"/>
    <mergeCell ref="C58:C60"/>
    <mergeCell ref="B58:B60"/>
    <mergeCell ref="A58:A60"/>
    <mergeCell ref="H4:H6"/>
    <mergeCell ref="K4:L4"/>
    <mergeCell ref="M4:P4"/>
    <mergeCell ref="F15:F17"/>
    <mergeCell ref="H15:H17"/>
    <mergeCell ref="K15:L15"/>
    <mergeCell ref="M15:P15"/>
    <mergeCell ref="I4:J4"/>
    <mergeCell ref="I15:J15"/>
    <mergeCell ref="E4:E6"/>
    <mergeCell ref="A15:A17"/>
    <mergeCell ref="B15:B17"/>
    <mergeCell ref="C15:C17"/>
    <mergeCell ref="D15:D17"/>
    <mergeCell ref="A57:C57"/>
    <mergeCell ref="A2:E2"/>
    <mergeCell ref="A14:D14"/>
    <mergeCell ref="R58:T58"/>
    <mergeCell ref="M58:P58"/>
    <mergeCell ref="F4:F6"/>
    <mergeCell ref="R4:T4"/>
    <mergeCell ref="R15:T15"/>
    <mergeCell ref="K58:L58"/>
    <mergeCell ref="H58:H60"/>
    <mergeCell ref="F58:F60"/>
    <mergeCell ref="E15:E17"/>
    <mergeCell ref="A4:A6"/>
    <mergeCell ref="B4:B6"/>
    <mergeCell ref="C4:C6"/>
    <mergeCell ref="D4:D6"/>
    <mergeCell ref="I58:J58"/>
    <mergeCell ref="I84:J84"/>
    <mergeCell ref="M84:P84"/>
    <mergeCell ref="K84:L84"/>
    <mergeCell ref="I96:J96"/>
    <mergeCell ref="M96:P96"/>
    <mergeCell ref="K96:L96"/>
    <mergeCell ref="A142:D143"/>
    <mergeCell ref="M108:P108"/>
    <mergeCell ref="K108:L108"/>
    <mergeCell ref="I108:J108"/>
    <mergeCell ref="I120:J120"/>
  </mergeCells>
  <hyperlinks>
    <hyperlink ref="F85" location="SUMMARY!A1" display="SUMMARY"/>
    <hyperlink ref="F1" location="SUMMARY!A1" display="SUMMARY"/>
    <hyperlink ref="A146" location="'FULL NAME LIST &amp; HOTEL'!E20" display="full namelist"/>
    <hyperlink ref="A147" location="'GROUP 1'!A1" display="G1"/>
    <hyperlink ref="A148" location="'GROUP 2'!A1" display="G2"/>
    <hyperlink ref="A149" location="'GROUP 3'!A1" display="G3"/>
    <hyperlink ref="A150" location="'GROUP 4'!A1" display="G4"/>
    <hyperlink ref="A151" location="'GROUP 5'!A1" display="G5"/>
    <hyperlink ref="B147" location="'GROUP 6'!A1" display="G6"/>
    <hyperlink ref="B148" location="'GROUP 7'!A1" display="G7"/>
    <hyperlink ref="B149" location="'GROUP 8'!A1" display="G8"/>
    <hyperlink ref="B150" location="'GROUP 9'!A1" display="G9"/>
    <hyperlink ref="B151" location="'GROUP 10'!A1" display="G10"/>
    <hyperlink ref="C147" location="'GROUP 11'!A1" display="G11"/>
    <hyperlink ref="C148" location="'GROUP 12'!A1" display="G12"/>
    <hyperlink ref="C149" location="'GROUP 13'!A1" display="G13"/>
    <hyperlink ref="C150" location="'GROUP 14'!A1" display="G14"/>
    <hyperlink ref="C151" location="'SPOUSE LIST'!A1" display="SPOUSE LIST"/>
    <hyperlink ref="A145" location="SUMMARY!A1" display="Summary"/>
    <hyperlink ref="D147" location="'GUEST LIST'!A1" display="GUEST LIST"/>
    <hyperlink ref="D148" location="'GOLF LIST'!A1" display="GOLF"/>
    <hyperlink ref="D149" location="'ADD. COUPONS'!A1" display="ADD COUPON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C15 C7:C8 C4 C18:C49 C96 C84 C61:C75 C99:C100 C58 C87:C88 C108 C136:C137 C120 C111:C112 C123:C133</xm:sqref>
        </x14:dataValidation>
        <x14:dataValidation type="list" allowBlank="1" showInputMessage="1" showErrorMessage="1">
          <x14:formula1>
            <xm:f>DROPDOWN!$B$23:$B$29</xm:f>
          </x14:formula1>
          <xm:sqref>D15 D7:D8 D4 D18:D49 D96 D84 D61:D75 D99:D100 D58 D87:D88 D108 D136:D137 D120 D111:D112 D123:D133</xm:sqref>
        </x14:dataValidation>
        <x14:dataValidation type="list" allowBlank="1" showInputMessage="1" showErrorMessage="1">
          <x14:formula1>
            <xm:f>DROPDOWN!$G$30:$G$34</xm:f>
          </x14:formula1>
          <xm:sqref>I4:J5 I15:J16 I58:J59 I84:J85 I96:J97 I108:J109 I120:J121 I46:J49</xm:sqref>
        </x14:dataValidation>
        <x14:dataValidation type="list" allowBlank="1" showInputMessage="1" showErrorMessage="1">
          <x14:formula1>
            <xm:f>DROPDOWN!$B$32:$B$96</xm:f>
          </x14:formula1>
          <xm:sqref>G46:G49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75"/>
  <sheetViews>
    <sheetView tabSelected="1" zoomScale="90" zoomScaleNormal="90" workbookViewId="0">
      <pane xSplit="1" topLeftCell="B1" activePane="topRight" state="frozen"/>
      <selection activeCell="A55" sqref="A55"/>
      <selection pane="topRight" activeCell="J2" sqref="J1:L1048576"/>
    </sheetView>
  </sheetViews>
  <sheetFormatPr defaultRowHeight="15.75" x14ac:dyDescent="0.25"/>
  <cols>
    <col min="1" max="1" width="27" customWidth="1"/>
    <col min="2" max="8" width="8.28515625" style="36" customWidth="1"/>
    <col min="9" max="9" width="5.7109375" style="73" customWidth="1"/>
  </cols>
  <sheetData>
    <row r="1" spans="1:30" s="32" customFormat="1" ht="54" customHeight="1" x14ac:dyDescent="0.25">
      <c r="A1" s="333" t="s">
        <v>119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</row>
    <row r="4" spans="1:30" x14ac:dyDescent="0.25">
      <c r="A4" s="58"/>
      <c r="B4" s="358" t="s">
        <v>77</v>
      </c>
      <c r="C4" s="358" t="s">
        <v>78</v>
      </c>
      <c r="D4" s="358" t="s">
        <v>79</v>
      </c>
      <c r="E4" s="357" t="s">
        <v>117</v>
      </c>
      <c r="F4" s="357"/>
      <c r="G4" s="357"/>
      <c r="H4" s="358" t="s">
        <v>83</v>
      </c>
    </row>
    <row r="5" spans="1:30" x14ac:dyDescent="0.25">
      <c r="B5" s="359"/>
      <c r="C5" s="359"/>
      <c r="D5" s="359"/>
      <c r="E5" s="65" t="s">
        <v>80</v>
      </c>
      <c r="F5" s="65" t="s">
        <v>81</v>
      </c>
      <c r="G5" s="65" t="s">
        <v>82</v>
      </c>
      <c r="H5" s="359"/>
    </row>
    <row r="6" spans="1:30" ht="23.25" x14ac:dyDescent="0.35">
      <c r="A6" s="42" t="s">
        <v>84</v>
      </c>
      <c r="B6" s="237">
        <f>SUM(B11:B113)</f>
        <v>145</v>
      </c>
      <c r="C6" s="43">
        <f t="shared" ref="C6:H6" si="0">SUM(C11:C113)</f>
        <v>40</v>
      </c>
      <c r="D6" s="43">
        <f t="shared" si="0"/>
        <v>0</v>
      </c>
      <c r="E6" s="43">
        <f t="shared" si="0"/>
        <v>1</v>
      </c>
      <c r="F6" s="43">
        <f t="shared" si="0"/>
        <v>8</v>
      </c>
      <c r="G6" s="43">
        <f t="shared" si="0"/>
        <v>14</v>
      </c>
      <c r="H6" s="43">
        <f t="shared" si="0"/>
        <v>7</v>
      </c>
    </row>
    <row r="7" spans="1:30" s="66" customFormat="1" x14ac:dyDescent="0.25">
      <c r="A7" s="66" t="s">
        <v>101</v>
      </c>
      <c r="B7" s="86"/>
      <c r="C7" s="67"/>
      <c r="D7" s="67"/>
      <c r="E7" s="67"/>
      <c r="F7" s="67"/>
      <c r="G7" s="67"/>
      <c r="H7" s="67"/>
      <c r="I7" s="74"/>
    </row>
    <row r="8" spans="1:30" x14ac:dyDescent="0.25">
      <c r="B8" s="87"/>
      <c r="C8" s="37"/>
      <c r="D8" s="37"/>
      <c r="E8" s="37"/>
      <c r="F8" s="37"/>
      <c r="G8" s="37"/>
      <c r="K8" s="351" t="s">
        <v>600</v>
      </c>
      <c r="L8" s="352"/>
      <c r="M8" s="352"/>
      <c r="N8" s="353"/>
    </row>
    <row r="9" spans="1:30" x14ac:dyDescent="0.25">
      <c r="A9" s="38"/>
      <c r="B9" s="88"/>
      <c r="K9" s="354"/>
      <c r="L9" s="355"/>
      <c r="M9" s="355"/>
      <c r="N9" s="356"/>
    </row>
    <row r="10" spans="1:30" x14ac:dyDescent="0.25">
      <c r="A10" s="38"/>
      <c r="B10" s="88"/>
      <c r="J10" s="21"/>
      <c r="K10" s="97"/>
      <c r="L10" s="106"/>
      <c r="M10" s="106"/>
      <c r="N10" s="106"/>
    </row>
    <row r="11" spans="1:30" x14ac:dyDescent="0.25">
      <c r="A11" s="277" t="s">
        <v>19</v>
      </c>
      <c r="B11" s="89">
        <f>'GROUP 1'!K6</f>
        <v>0</v>
      </c>
      <c r="C11" s="89">
        <f>'GROUP 1'!K6</f>
        <v>0</v>
      </c>
      <c r="D11" s="89">
        <f>'GROUP 1'!L6</f>
        <v>0</v>
      </c>
      <c r="E11" s="89">
        <f>'GROUP 1'!M6</f>
        <v>0</v>
      </c>
      <c r="F11" s="89">
        <f>'GROUP 1'!N6</f>
        <v>0</v>
      </c>
      <c r="G11" s="89">
        <f>'GROUP 1'!O6</f>
        <v>0</v>
      </c>
      <c r="H11" s="89">
        <f>'GROUP 1'!P6</f>
        <v>0</v>
      </c>
      <c r="I11" s="76"/>
      <c r="J11" s="21"/>
      <c r="K11" s="320" t="s">
        <v>575</v>
      </c>
      <c r="L11" s="106"/>
      <c r="M11" s="106"/>
      <c r="N11" s="106"/>
    </row>
    <row r="12" spans="1:30" x14ac:dyDescent="0.25">
      <c r="A12" s="277" t="s">
        <v>20</v>
      </c>
      <c r="B12" s="89">
        <f>'GROUP 1'!K17</f>
        <v>0</v>
      </c>
      <c r="C12" s="89">
        <f>'GROUP 1'!K17</f>
        <v>0</v>
      </c>
      <c r="D12" s="89">
        <f>'GROUP 1'!L17</f>
        <v>0</v>
      </c>
      <c r="E12" s="89">
        <f>'GROUP 1'!M17</f>
        <v>0</v>
      </c>
      <c r="F12" s="89">
        <f>'GROUP 1'!N17</f>
        <v>0</v>
      </c>
      <c r="G12" s="89">
        <f>'GROUP 1'!O17</f>
        <v>0</v>
      </c>
      <c r="H12" s="89">
        <f>'GROUP 1'!P17</f>
        <v>0</v>
      </c>
      <c r="I12" s="76"/>
      <c r="J12" s="21"/>
      <c r="K12" s="320" t="s">
        <v>601</v>
      </c>
      <c r="L12" s="106"/>
      <c r="M12" s="106"/>
      <c r="N12" s="106"/>
    </row>
    <row r="13" spans="1:30" x14ac:dyDescent="0.25">
      <c r="A13" s="277" t="s">
        <v>21</v>
      </c>
      <c r="B13" s="89">
        <f>'GROUP 1'!K28</f>
        <v>0</v>
      </c>
      <c r="C13" s="89">
        <f>'GROUP 1'!L28</f>
        <v>0</v>
      </c>
      <c r="D13" s="89">
        <f>'GROUP 1'!M28</f>
        <v>0</v>
      </c>
      <c r="E13" s="89">
        <f>'GROUP 1'!N28</f>
        <v>0</v>
      </c>
      <c r="F13" s="89">
        <f>'GROUP 1'!O28</f>
        <v>0</v>
      </c>
      <c r="G13" s="89">
        <f>'GROUP 1'!P28</f>
        <v>0</v>
      </c>
      <c r="H13" s="89">
        <f>'GROUP 1'!Q28</f>
        <v>0</v>
      </c>
      <c r="I13" s="76"/>
      <c r="J13" s="21"/>
      <c r="K13" s="320" t="s">
        <v>602</v>
      </c>
      <c r="L13" s="321" t="s">
        <v>607</v>
      </c>
      <c r="M13" s="321" t="s">
        <v>612</v>
      </c>
      <c r="N13" s="321" t="s">
        <v>617</v>
      </c>
    </row>
    <row r="14" spans="1:30" x14ac:dyDescent="0.25">
      <c r="A14" s="277" t="s">
        <v>22</v>
      </c>
      <c r="B14" s="89">
        <f>'GROUP 1'!K40</f>
        <v>2</v>
      </c>
      <c r="C14" s="89">
        <f>'GROUP 1'!L40</f>
        <v>2</v>
      </c>
      <c r="D14" s="89">
        <f>'GROUP 1'!M40</f>
        <v>0</v>
      </c>
      <c r="E14" s="89">
        <f>'GROUP 1'!N40</f>
        <v>0</v>
      </c>
      <c r="F14" s="89">
        <f>'GROUP 1'!O40</f>
        <v>0</v>
      </c>
      <c r="G14" s="89">
        <f>'GROUP 1'!P40</f>
        <v>0</v>
      </c>
      <c r="H14" s="89">
        <f>'GROUP 1'!Q40</f>
        <v>1</v>
      </c>
      <c r="I14" s="76"/>
      <c r="J14" s="21"/>
      <c r="K14" s="320" t="s">
        <v>603</v>
      </c>
      <c r="L14" s="321" t="s">
        <v>608</v>
      </c>
      <c r="M14" s="321" t="s">
        <v>613</v>
      </c>
      <c r="N14" s="321" t="s">
        <v>618</v>
      </c>
    </row>
    <row r="15" spans="1:30" x14ac:dyDescent="0.25">
      <c r="B15" s="90"/>
      <c r="C15" s="73"/>
      <c r="D15" s="73"/>
      <c r="E15" s="73"/>
      <c r="F15" s="73"/>
      <c r="G15" s="73"/>
      <c r="H15" s="73"/>
      <c r="J15" s="21"/>
      <c r="K15" s="320" t="s">
        <v>604</v>
      </c>
      <c r="L15" s="321" t="s">
        <v>609</v>
      </c>
      <c r="M15" s="321" t="s">
        <v>614</v>
      </c>
      <c r="N15" s="321" t="s">
        <v>619</v>
      </c>
    </row>
    <row r="16" spans="1:30" x14ac:dyDescent="0.25">
      <c r="B16" s="90"/>
      <c r="C16" s="84"/>
      <c r="D16" s="84"/>
      <c r="E16" s="84"/>
      <c r="F16" s="84"/>
      <c r="G16" s="84"/>
      <c r="H16" s="84"/>
      <c r="J16" s="21"/>
      <c r="K16" s="320" t="s">
        <v>605</v>
      </c>
      <c r="L16" s="321" t="s">
        <v>610</v>
      </c>
      <c r="M16" s="321" t="s">
        <v>615</v>
      </c>
      <c r="N16" s="106"/>
    </row>
    <row r="17" spans="1:14" x14ac:dyDescent="0.25">
      <c r="B17" s="90"/>
      <c r="C17" s="84"/>
      <c r="D17" s="84"/>
      <c r="E17" s="84"/>
      <c r="F17" s="84"/>
      <c r="G17" s="84"/>
      <c r="H17" s="84"/>
      <c r="J17" s="21"/>
      <c r="K17" s="320" t="s">
        <v>606</v>
      </c>
      <c r="L17" s="321" t="s">
        <v>611</v>
      </c>
      <c r="M17" s="321" t="s">
        <v>616</v>
      </c>
      <c r="N17" s="106"/>
    </row>
    <row r="18" spans="1:14" x14ac:dyDescent="0.25">
      <c r="A18" s="35"/>
      <c r="B18" s="90"/>
      <c r="C18" s="84"/>
      <c r="D18" s="84"/>
      <c r="E18" s="84"/>
      <c r="F18" s="84"/>
      <c r="G18" s="84"/>
      <c r="H18" s="84"/>
      <c r="J18" s="21"/>
      <c r="K18" s="21"/>
    </row>
    <row r="19" spans="1:14" x14ac:dyDescent="0.25">
      <c r="A19" s="277" t="s">
        <v>23</v>
      </c>
      <c r="B19" s="89">
        <f>'GROUP 2'!K6</f>
        <v>0</v>
      </c>
      <c r="C19" s="89">
        <f>'GROUP 2'!L6</f>
        <v>0</v>
      </c>
      <c r="D19" s="89">
        <f>'GROUP 2'!M6</f>
        <v>0</v>
      </c>
      <c r="E19" s="89">
        <f>'GROUP 2'!N6</f>
        <v>0</v>
      </c>
      <c r="F19" s="89">
        <f>'GROUP 2'!O6</f>
        <v>0</v>
      </c>
      <c r="G19" s="89">
        <f>'GROUP 2'!P6</f>
        <v>0</v>
      </c>
      <c r="H19" s="89">
        <f>'GROUP 2'!Q6</f>
        <v>0</v>
      </c>
      <c r="I19" s="75"/>
      <c r="J19" s="21"/>
      <c r="K19" s="21"/>
    </row>
    <row r="20" spans="1:14" x14ac:dyDescent="0.25">
      <c r="A20" s="277" t="s">
        <v>24</v>
      </c>
      <c r="B20" s="89">
        <f>'GROUP 2'!K17</f>
        <v>0</v>
      </c>
      <c r="C20" s="89">
        <f>'GROUP 2'!L17</f>
        <v>0</v>
      </c>
      <c r="D20" s="89">
        <f>'GROUP 2'!M17</f>
        <v>0</v>
      </c>
      <c r="E20" s="89">
        <f>'GROUP 2'!N17</f>
        <v>0</v>
      </c>
      <c r="F20" s="89">
        <f>'GROUP 2'!O17</f>
        <v>0</v>
      </c>
      <c r="G20" s="89">
        <f>'GROUP 2'!P17</f>
        <v>0</v>
      </c>
      <c r="H20" s="89">
        <f>'GROUP 2'!Q17</f>
        <v>0</v>
      </c>
      <c r="I20" s="75"/>
      <c r="J20" s="21"/>
      <c r="K20" s="21"/>
    </row>
    <row r="21" spans="1:14" x14ac:dyDescent="0.25">
      <c r="A21" s="277" t="s">
        <v>25</v>
      </c>
      <c r="B21" s="89">
        <f>'GROUP 2'!K28</f>
        <v>1</v>
      </c>
      <c r="C21" s="89">
        <f>'GROUP 2'!L28</f>
        <v>0</v>
      </c>
      <c r="D21" s="89">
        <f>'GROUP 2'!M28</f>
        <v>0</v>
      </c>
      <c r="E21" s="89">
        <f>'GROUP 2'!N28</f>
        <v>0</v>
      </c>
      <c r="F21" s="89">
        <f>'GROUP 2'!O28</f>
        <v>0</v>
      </c>
      <c r="G21" s="89">
        <f>'GROUP 2'!P28</f>
        <v>0</v>
      </c>
      <c r="H21" s="89">
        <f>'GROUP 2'!Q28</f>
        <v>0</v>
      </c>
      <c r="I21" s="75"/>
      <c r="J21" s="21"/>
      <c r="K21" s="21"/>
    </row>
    <row r="22" spans="1:14" x14ac:dyDescent="0.25">
      <c r="A22" s="277" t="s">
        <v>26</v>
      </c>
      <c r="B22" s="89">
        <f>'GROUP 2'!K40</f>
        <v>1</v>
      </c>
      <c r="C22" s="89">
        <f>'GROUP 2'!L40</f>
        <v>1</v>
      </c>
      <c r="D22" s="89">
        <f>'GROUP 2'!M40</f>
        <v>0</v>
      </c>
      <c r="E22" s="89">
        <f>'GROUP 2'!N40</f>
        <v>0</v>
      </c>
      <c r="F22" s="89">
        <f>'GROUP 2'!O40</f>
        <v>0</v>
      </c>
      <c r="G22" s="89">
        <f>'GROUP 2'!P40</f>
        <v>0</v>
      </c>
      <c r="H22" s="89">
        <f>'GROUP 2'!Q40</f>
        <v>0</v>
      </c>
      <c r="I22" s="75"/>
      <c r="J22" s="21"/>
      <c r="K22" s="21"/>
    </row>
    <row r="23" spans="1:14" x14ac:dyDescent="0.25">
      <c r="B23" s="90"/>
      <c r="C23" s="84"/>
      <c r="D23" s="84"/>
      <c r="E23" s="84"/>
      <c r="F23" s="84"/>
      <c r="G23" s="84"/>
      <c r="H23" s="84"/>
      <c r="J23" s="21"/>
      <c r="K23" s="21"/>
    </row>
    <row r="24" spans="1:14" x14ac:dyDescent="0.25">
      <c r="B24" s="90"/>
      <c r="C24" s="84"/>
      <c r="D24" s="84"/>
      <c r="E24" s="84"/>
      <c r="F24" s="84"/>
      <c r="G24" s="84"/>
      <c r="H24" s="84"/>
      <c r="J24" s="21"/>
      <c r="K24" s="21"/>
    </row>
    <row r="25" spans="1:14" x14ac:dyDescent="0.25">
      <c r="A25" s="35"/>
      <c r="B25" s="90"/>
      <c r="C25" s="84"/>
      <c r="D25" s="84"/>
      <c r="E25" s="84"/>
      <c r="F25" s="84"/>
      <c r="G25" s="84"/>
      <c r="H25" s="84"/>
      <c r="J25" s="21"/>
      <c r="K25" s="21"/>
    </row>
    <row r="26" spans="1:14" x14ac:dyDescent="0.25">
      <c r="A26" s="277" t="s">
        <v>29</v>
      </c>
      <c r="B26" s="89">
        <f>'GROUP 3'!K6</f>
        <v>0</v>
      </c>
      <c r="C26" s="89">
        <f>'GROUP 3'!L6</f>
        <v>0</v>
      </c>
      <c r="D26" s="89">
        <f>'GROUP 3'!M6</f>
        <v>0</v>
      </c>
      <c r="E26" s="89">
        <f>'GROUP 3'!N6</f>
        <v>0</v>
      </c>
      <c r="F26" s="89">
        <f>'GROUP 3'!O6</f>
        <v>0</v>
      </c>
      <c r="G26" s="89">
        <f>'GROUP 3'!P6</f>
        <v>0</v>
      </c>
      <c r="H26" s="89">
        <f>'GROUP 3'!Q6</f>
        <v>0</v>
      </c>
      <c r="I26" s="75"/>
      <c r="J26" s="21"/>
      <c r="K26" s="21"/>
    </row>
    <row r="27" spans="1:14" x14ac:dyDescent="0.25">
      <c r="A27" s="277" t="s">
        <v>28</v>
      </c>
      <c r="B27" s="89">
        <f>'GROUP 3'!K17</f>
        <v>2</v>
      </c>
      <c r="C27" s="89">
        <f>'GROUP 3'!L17</f>
        <v>0</v>
      </c>
      <c r="D27" s="89">
        <f>'GROUP 3'!M17</f>
        <v>0</v>
      </c>
      <c r="E27" s="89">
        <f>'GROUP 3'!N17</f>
        <v>0</v>
      </c>
      <c r="F27" s="89">
        <f>'GROUP 3'!O17</f>
        <v>0</v>
      </c>
      <c r="G27" s="89">
        <f>'GROUP 3'!P17</f>
        <v>0</v>
      </c>
      <c r="H27" s="89">
        <f>'GROUP 3'!Q17</f>
        <v>0</v>
      </c>
      <c r="I27" s="75"/>
      <c r="J27" s="21"/>
      <c r="K27" s="21"/>
    </row>
    <row r="28" spans="1:14" x14ac:dyDescent="0.25">
      <c r="A28" s="277" t="s">
        <v>27</v>
      </c>
      <c r="B28" s="89">
        <f>'GROUP 3'!K28</f>
        <v>0</v>
      </c>
      <c r="C28" s="89">
        <f>'GROUP 3'!L28</f>
        <v>0</v>
      </c>
      <c r="D28" s="89">
        <f>'GROUP 3'!M28</f>
        <v>0</v>
      </c>
      <c r="E28" s="89">
        <f>'GROUP 3'!N28</f>
        <v>0</v>
      </c>
      <c r="F28" s="89">
        <f>'GROUP 3'!O28</f>
        <v>0</v>
      </c>
      <c r="G28" s="89">
        <f>'GROUP 3'!P28</f>
        <v>0</v>
      </c>
      <c r="H28" s="89">
        <f>'GROUP 3'!Q28</f>
        <v>0</v>
      </c>
      <c r="I28" s="75"/>
      <c r="J28" s="21"/>
      <c r="K28" s="21"/>
    </row>
    <row r="29" spans="1:14" x14ac:dyDescent="0.25">
      <c r="A29" s="277" t="s">
        <v>30</v>
      </c>
      <c r="B29" s="89">
        <f>'GROUP 3'!K40</f>
        <v>0</v>
      </c>
      <c r="C29" s="89">
        <f>'GROUP 3'!L40</f>
        <v>0</v>
      </c>
      <c r="D29" s="89">
        <f>'GROUP 3'!M40</f>
        <v>0</v>
      </c>
      <c r="E29" s="89">
        <f>'GROUP 3'!N40</f>
        <v>0</v>
      </c>
      <c r="F29" s="89">
        <f>'GROUP 3'!O40</f>
        <v>0</v>
      </c>
      <c r="G29" s="89">
        <f>'GROUP 3'!P40</f>
        <v>0</v>
      </c>
      <c r="H29" s="89">
        <f>'GROUP 3'!Q40</f>
        <v>0</v>
      </c>
      <c r="I29" s="75"/>
      <c r="J29" s="21"/>
      <c r="K29" s="21"/>
    </row>
    <row r="30" spans="1:14" x14ac:dyDescent="0.25">
      <c r="B30" s="90"/>
      <c r="C30" s="84"/>
      <c r="D30" s="84"/>
      <c r="E30" s="84"/>
      <c r="F30" s="84"/>
      <c r="G30" s="84"/>
      <c r="H30" s="84"/>
      <c r="J30" s="21"/>
      <c r="K30" s="21"/>
    </row>
    <row r="31" spans="1:14" x14ac:dyDescent="0.25">
      <c r="B31" s="90"/>
      <c r="C31" s="84"/>
      <c r="D31" s="84"/>
      <c r="E31" s="84"/>
      <c r="F31" s="84"/>
      <c r="G31" s="84"/>
      <c r="H31" s="84"/>
      <c r="J31" s="21"/>
      <c r="K31" s="21"/>
    </row>
    <row r="32" spans="1:14" x14ac:dyDescent="0.25">
      <c r="A32" s="35"/>
      <c r="B32" s="90"/>
      <c r="C32" s="84"/>
      <c r="D32" s="84"/>
      <c r="E32" s="84"/>
      <c r="F32" s="84"/>
      <c r="G32" s="84"/>
      <c r="H32" s="84"/>
      <c r="J32" s="21"/>
      <c r="K32" s="21"/>
    </row>
    <row r="33" spans="1:11" x14ac:dyDescent="0.25">
      <c r="A33" s="277" t="s">
        <v>32</v>
      </c>
      <c r="B33" s="89">
        <f>'GROUP 4'!K6</f>
        <v>3</v>
      </c>
      <c r="C33" s="89">
        <f>'GROUP 4'!L6</f>
        <v>0</v>
      </c>
      <c r="D33" s="89">
        <f>'GROUP 4'!M6</f>
        <v>0</v>
      </c>
      <c r="E33" s="89">
        <f>'GROUP 4'!N6</f>
        <v>0</v>
      </c>
      <c r="F33" s="89">
        <f>'GROUP 4'!O6</f>
        <v>0</v>
      </c>
      <c r="G33" s="89">
        <f>'GROUP 4'!P6</f>
        <v>0</v>
      </c>
      <c r="H33" s="89">
        <f>'GROUP 4'!Q6</f>
        <v>0</v>
      </c>
      <c r="J33" s="21"/>
      <c r="K33" s="21"/>
    </row>
    <row r="34" spans="1:11" x14ac:dyDescent="0.25">
      <c r="A34" s="277" t="s">
        <v>33</v>
      </c>
      <c r="B34" s="89">
        <f>'GROUP 4'!K17</f>
        <v>0</v>
      </c>
      <c r="C34" s="89">
        <f>'GROUP 4'!L17</f>
        <v>0</v>
      </c>
      <c r="D34" s="89">
        <f>'GROUP 4'!M17</f>
        <v>0</v>
      </c>
      <c r="E34" s="89">
        <f>'GROUP 4'!N17</f>
        <v>0</v>
      </c>
      <c r="F34" s="89">
        <f>'GROUP 4'!O17</f>
        <v>0</v>
      </c>
      <c r="G34" s="89">
        <f>'GROUP 4'!P17</f>
        <v>0</v>
      </c>
      <c r="H34" s="89">
        <f>'GROUP 4'!Q17</f>
        <v>0</v>
      </c>
      <c r="J34" s="21"/>
      <c r="K34" s="21"/>
    </row>
    <row r="35" spans="1:11" x14ac:dyDescent="0.25">
      <c r="A35" s="277" t="s">
        <v>34</v>
      </c>
      <c r="B35" s="89">
        <f>'GROUP 4'!K28</f>
        <v>0</v>
      </c>
      <c r="C35" s="89">
        <f>'GROUP 4'!L28</f>
        <v>0</v>
      </c>
      <c r="D35" s="89">
        <f>'GROUP 4'!M28</f>
        <v>0</v>
      </c>
      <c r="E35" s="89">
        <f>'GROUP 4'!N28</f>
        <v>0</v>
      </c>
      <c r="F35" s="89">
        <f>'GROUP 4'!O28</f>
        <v>0</v>
      </c>
      <c r="G35" s="89">
        <f>'GROUP 4'!P28</f>
        <v>0</v>
      </c>
      <c r="H35" s="89">
        <f>'GROUP 4'!Q28</f>
        <v>0</v>
      </c>
      <c r="J35" s="21"/>
      <c r="K35" s="21"/>
    </row>
    <row r="36" spans="1:11" x14ac:dyDescent="0.25">
      <c r="A36" s="277" t="s">
        <v>31</v>
      </c>
      <c r="B36" s="89">
        <f>'GROUP 4'!K40</f>
        <v>0</v>
      </c>
      <c r="C36" s="89">
        <f>'GROUP 4'!L40</f>
        <v>0</v>
      </c>
      <c r="D36" s="89">
        <f>'GROUP 4'!M40</f>
        <v>0</v>
      </c>
      <c r="E36" s="89">
        <f>'GROUP 4'!N40</f>
        <v>0</v>
      </c>
      <c r="F36" s="89">
        <f>'GROUP 4'!O40</f>
        <v>0</v>
      </c>
      <c r="G36" s="89">
        <f>'GROUP 4'!P40</f>
        <v>0</v>
      </c>
      <c r="H36" s="89">
        <f>'GROUP 4'!Q40</f>
        <v>0</v>
      </c>
      <c r="J36" s="21"/>
      <c r="K36" s="21"/>
    </row>
    <row r="37" spans="1:11" x14ac:dyDescent="0.25">
      <c r="B37" s="90"/>
      <c r="C37" s="84"/>
      <c r="D37" s="84"/>
      <c r="E37" s="84"/>
      <c r="F37" s="84"/>
      <c r="G37" s="84"/>
      <c r="H37" s="84"/>
      <c r="J37" s="21"/>
      <c r="K37" s="21"/>
    </row>
    <row r="38" spans="1:11" x14ac:dyDescent="0.25">
      <c r="B38" s="90"/>
      <c r="C38" s="84"/>
      <c r="D38" s="84"/>
      <c r="E38" s="84"/>
      <c r="F38" s="84"/>
      <c r="G38" s="84"/>
      <c r="H38" s="84"/>
      <c r="J38" s="21"/>
      <c r="K38" s="21"/>
    </row>
    <row r="39" spans="1:11" x14ac:dyDescent="0.25">
      <c r="A39" s="35"/>
      <c r="B39" s="90"/>
      <c r="C39" s="84"/>
      <c r="D39" s="84"/>
      <c r="E39" s="84"/>
      <c r="F39" s="84"/>
      <c r="G39" s="84"/>
      <c r="H39" s="84"/>
      <c r="J39" s="21"/>
      <c r="K39" s="21"/>
    </row>
    <row r="40" spans="1:11" x14ac:dyDescent="0.25">
      <c r="A40" s="277" t="s">
        <v>35</v>
      </c>
      <c r="B40" s="89">
        <f>'GROUP 5'!K6</f>
        <v>9</v>
      </c>
      <c r="C40" s="89">
        <f>'GROUP 5'!L6</f>
        <v>3</v>
      </c>
      <c r="D40" s="89">
        <f>'GROUP 5'!M6</f>
        <v>0</v>
      </c>
      <c r="E40" s="89">
        <f>'GROUP 5'!N6</f>
        <v>0</v>
      </c>
      <c r="F40" s="89">
        <f>'GROUP 5'!O6</f>
        <v>0</v>
      </c>
      <c r="G40" s="89">
        <f>'GROUP 5'!P6</f>
        <v>0</v>
      </c>
      <c r="H40" s="89">
        <f>'GROUP 5'!Q6</f>
        <v>0</v>
      </c>
      <c r="I40" s="77"/>
      <c r="J40" s="21"/>
      <c r="K40" s="21"/>
    </row>
    <row r="41" spans="1:11" x14ac:dyDescent="0.25">
      <c r="A41" s="277" t="s">
        <v>36</v>
      </c>
      <c r="B41" s="89">
        <f>'GROUP 5'!K21</f>
        <v>0</v>
      </c>
      <c r="C41" s="89">
        <f>'GROUP 5'!L21</f>
        <v>0</v>
      </c>
      <c r="D41" s="89">
        <f>'GROUP 5'!M21</f>
        <v>0</v>
      </c>
      <c r="E41" s="89">
        <f>'GROUP 5'!N21</f>
        <v>0</v>
      </c>
      <c r="F41" s="89">
        <f>'GROUP 5'!O21</f>
        <v>0</v>
      </c>
      <c r="G41" s="89">
        <f>'GROUP 5'!P21</f>
        <v>0</v>
      </c>
      <c r="H41" s="89">
        <f>'GROUP 5'!Q21</f>
        <v>0</v>
      </c>
      <c r="I41" s="77"/>
      <c r="J41" s="21"/>
      <c r="K41" s="21"/>
    </row>
    <row r="42" spans="1:11" x14ac:dyDescent="0.25">
      <c r="A42" s="277" t="s">
        <v>37</v>
      </c>
      <c r="B42" s="89">
        <f>'GROUP 5'!K32</f>
        <v>0</v>
      </c>
      <c r="C42" s="89">
        <f>'GROUP 5'!L32</f>
        <v>0</v>
      </c>
      <c r="D42" s="89">
        <f>'GROUP 5'!M32</f>
        <v>0</v>
      </c>
      <c r="E42" s="89">
        <f>'GROUP 5'!N32</f>
        <v>0</v>
      </c>
      <c r="F42" s="89">
        <f>'GROUP 5'!O32</f>
        <v>0</v>
      </c>
      <c r="G42" s="89">
        <f>'GROUP 5'!P32</f>
        <v>0</v>
      </c>
      <c r="H42" s="89">
        <f>'GROUP 5'!Q32</f>
        <v>0</v>
      </c>
      <c r="I42" s="77"/>
      <c r="J42" s="21"/>
      <c r="K42" s="21"/>
    </row>
    <row r="43" spans="1:11" x14ac:dyDescent="0.25">
      <c r="B43" s="90"/>
      <c r="C43" s="84"/>
      <c r="D43" s="84"/>
      <c r="E43" s="84"/>
      <c r="F43" s="84"/>
      <c r="G43" s="84"/>
      <c r="H43" s="84"/>
      <c r="J43" s="21"/>
      <c r="K43" s="21"/>
    </row>
    <row r="44" spans="1:11" x14ac:dyDescent="0.25">
      <c r="B44" s="90"/>
      <c r="C44" s="84"/>
      <c r="D44" s="84"/>
      <c r="E44" s="84"/>
      <c r="F44" s="84"/>
      <c r="G44" s="84"/>
      <c r="H44" s="84"/>
      <c r="J44" s="21"/>
      <c r="K44" s="21"/>
    </row>
    <row r="45" spans="1:11" x14ac:dyDescent="0.25">
      <c r="A45" s="35"/>
      <c r="B45" s="90"/>
      <c r="C45" s="84"/>
      <c r="D45" s="84"/>
      <c r="E45" s="84"/>
      <c r="F45" s="84"/>
      <c r="G45" s="84"/>
      <c r="H45" s="84"/>
      <c r="J45" s="21"/>
      <c r="K45" s="21"/>
    </row>
    <row r="46" spans="1:11" x14ac:dyDescent="0.25">
      <c r="A46" s="323" t="s">
        <v>39</v>
      </c>
      <c r="B46" s="90">
        <f>'GROUP 6'!I6</f>
        <v>9</v>
      </c>
      <c r="C46" s="90">
        <f>'GROUP 6'!J6</f>
        <v>3</v>
      </c>
      <c r="D46" s="90">
        <f>'GROUP 6'!K6</f>
        <v>0</v>
      </c>
      <c r="E46" s="90">
        <f>'GROUP 6'!L6</f>
        <v>0</v>
      </c>
      <c r="F46" s="90">
        <f>'GROUP 6'!M6</f>
        <v>0</v>
      </c>
      <c r="G46" s="90">
        <f>'GROUP 6'!N6</f>
        <v>0</v>
      </c>
      <c r="H46" s="90">
        <f>'GROUP 6'!O6</f>
        <v>1</v>
      </c>
      <c r="J46" s="21"/>
      <c r="K46" s="21"/>
    </row>
    <row r="47" spans="1:11" x14ac:dyDescent="0.25">
      <c r="A47" s="323" t="s">
        <v>14</v>
      </c>
      <c r="B47" s="90">
        <f>'GROUP 6'!I24</f>
        <v>1</v>
      </c>
      <c r="C47" s="90">
        <f>'GROUP 6'!J24</f>
        <v>1</v>
      </c>
      <c r="D47" s="90">
        <f>'GROUP 6'!K24</f>
        <v>0</v>
      </c>
      <c r="E47" s="90">
        <f>'GROUP 6'!L24</f>
        <v>0</v>
      </c>
      <c r="F47" s="90">
        <f>'GROUP 6'!M24</f>
        <v>0</v>
      </c>
      <c r="G47" s="90">
        <f>'GROUP 6'!N24</f>
        <v>0</v>
      </c>
      <c r="H47" s="90">
        <f>'GROUP 6'!O24</f>
        <v>0</v>
      </c>
      <c r="J47" s="21"/>
      <c r="K47" s="21"/>
    </row>
    <row r="48" spans="1:11" x14ac:dyDescent="0.25">
      <c r="A48" s="277" t="s">
        <v>41</v>
      </c>
      <c r="B48" s="90">
        <f>'GROUP 6'!I35</f>
        <v>0</v>
      </c>
      <c r="C48" s="90">
        <f>'GROUP 6'!J35</f>
        <v>0</v>
      </c>
      <c r="D48" s="90">
        <f>'GROUP 6'!K35</f>
        <v>0</v>
      </c>
      <c r="E48" s="90">
        <f>'GROUP 6'!L35</f>
        <v>0</v>
      </c>
      <c r="F48" s="90">
        <f>'GROUP 6'!M35</f>
        <v>0</v>
      </c>
      <c r="G48" s="90">
        <f>'GROUP 6'!N35</f>
        <v>0</v>
      </c>
      <c r="H48" s="90">
        <f>'GROUP 6'!O35</f>
        <v>0</v>
      </c>
      <c r="J48" s="21"/>
      <c r="K48" s="21"/>
    </row>
    <row r="49" spans="1:11" x14ac:dyDescent="0.25">
      <c r="A49" s="277" t="s">
        <v>40</v>
      </c>
      <c r="B49" s="90">
        <f>'GROUP 6'!I47</f>
        <v>3</v>
      </c>
      <c r="C49" s="90">
        <f>'GROUP 6'!J47</f>
        <v>0</v>
      </c>
      <c r="D49" s="90">
        <f>'GROUP 6'!K47</f>
        <v>0</v>
      </c>
      <c r="E49" s="90">
        <f>'GROUP 6'!L47</f>
        <v>0</v>
      </c>
      <c r="F49" s="90">
        <f>'GROUP 6'!M47</f>
        <v>0</v>
      </c>
      <c r="G49" s="90">
        <f>'GROUP 6'!N47</f>
        <v>0</v>
      </c>
      <c r="H49" s="90">
        <f>'GROUP 6'!O47</f>
        <v>0</v>
      </c>
      <c r="J49" s="21"/>
      <c r="K49" s="21"/>
    </row>
    <row r="50" spans="1:11" x14ac:dyDescent="0.25">
      <c r="A50" s="323" t="s">
        <v>38</v>
      </c>
      <c r="B50" s="90">
        <f>'GROUP 6'!I58</f>
        <v>0</v>
      </c>
      <c r="C50" s="90">
        <f>'GROUP 6'!J58</f>
        <v>0</v>
      </c>
      <c r="D50" s="90">
        <f>'GROUP 6'!K58</f>
        <v>0</v>
      </c>
      <c r="E50" s="90">
        <f>'GROUP 6'!L58</f>
        <v>0</v>
      </c>
      <c r="F50" s="90">
        <f>'GROUP 6'!M58</f>
        <v>0</v>
      </c>
      <c r="G50" s="90">
        <f>'GROUP 6'!N58</f>
        <v>0</v>
      </c>
      <c r="H50" s="90">
        <f>'GROUP 6'!O58</f>
        <v>0</v>
      </c>
      <c r="J50" s="21"/>
      <c r="K50" s="21"/>
    </row>
    <row r="51" spans="1:11" x14ac:dyDescent="0.25">
      <c r="A51" s="277" t="s">
        <v>42</v>
      </c>
      <c r="B51" s="90">
        <f>'GROUP 6'!I69</f>
        <v>4</v>
      </c>
      <c r="C51" s="90">
        <f>'GROUP 6'!J69</f>
        <v>1</v>
      </c>
      <c r="D51" s="90">
        <f>'GROUP 6'!K69</f>
        <v>0</v>
      </c>
      <c r="E51" s="90">
        <f>'GROUP 6'!L69</f>
        <v>0</v>
      </c>
      <c r="F51" s="90">
        <f>'GROUP 6'!M69</f>
        <v>2</v>
      </c>
      <c r="G51" s="90">
        <f>'GROUP 6'!N69</f>
        <v>2</v>
      </c>
      <c r="H51" s="90">
        <f>'GROUP 6'!O69</f>
        <v>0</v>
      </c>
      <c r="J51" s="21"/>
      <c r="K51" s="21"/>
    </row>
    <row r="52" spans="1:11" x14ac:dyDescent="0.25">
      <c r="B52" s="90"/>
      <c r="C52" s="90"/>
      <c r="D52" s="90"/>
      <c r="E52" s="90"/>
      <c r="F52" s="90"/>
      <c r="G52" s="90"/>
      <c r="H52" s="90"/>
      <c r="J52" s="21"/>
      <c r="K52" s="21"/>
    </row>
    <row r="53" spans="1:11" x14ac:dyDescent="0.25">
      <c r="B53" s="90"/>
      <c r="C53" s="84"/>
      <c r="D53" s="84"/>
      <c r="E53" s="84"/>
      <c r="F53" s="84"/>
      <c r="G53" s="84"/>
      <c r="H53" s="84"/>
      <c r="J53" s="21"/>
      <c r="K53" s="21"/>
    </row>
    <row r="54" spans="1:11" x14ac:dyDescent="0.25">
      <c r="A54" s="35"/>
      <c r="B54" s="90"/>
      <c r="C54" s="84"/>
      <c r="D54" s="84"/>
      <c r="E54" s="84"/>
      <c r="F54" s="84"/>
      <c r="G54" s="84"/>
      <c r="H54" s="84"/>
      <c r="J54" s="21"/>
      <c r="K54" s="21"/>
    </row>
    <row r="55" spans="1:11" x14ac:dyDescent="0.25">
      <c r="A55" s="323" t="s">
        <v>47</v>
      </c>
      <c r="B55" s="90">
        <f>'GROUP 7'!K6</f>
        <v>2</v>
      </c>
      <c r="C55" s="90">
        <f>'GROUP 7'!L6</f>
        <v>1</v>
      </c>
      <c r="D55" s="90">
        <f>'GROUP 7'!M6</f>
        <v>0</v>
      </c>
      <c r="E55" s="90">
        <f>'GROUP 7'!N6</f>
        <v>0</v>
      </c>
      <c r="F55" s="90">
        <f>'GROUP 7'!O6</f>
        <v>0</v>
      </c>
      <c r="G55" s="90">
        <f>'GROUP 7'!P6</f>
        <v>0</v>
      </c>
      <c r="H55" s="90">
        <f>'GROUP 7'!Q6</f>
        <v>0</v>
      </c>
      <c r="J55" s="21"/>
      <c r="K55" s="21"/>
    </row>
    <row r="56" spans="1:11" x14ac:dyDescent="0.25">
      <c r="A56" s="323" t="s">
        <v>43</v>
      </c>
      <c r="B56" s="90">
        <f>'GROUP 7'!K17</f>
        <v>1</v>
      </c>
      <c r="C56" s="90">
        <f>'GROUP 7'!L17</f>
        <v>0</v>
      </c>
      <c r="D56" s="90">
        <f>'GROUP 7'!M17</f>
        <v>0</v>
      </c>
      <c r="E56" s="90">
        <f>'GROUP 7'!N17</f>
        <v>0</v>
      </c>
      <c r="F56" s="90">
        <f>'GROUP 7'!O17</f>
        <v>0</v>
      </c>
      <c r="G56" s="90">
        <f>'GROUP 7'!P17</f>
        <v>0</v>
      </c>
      <c r="H56" s="90">
        <f>'GROUP 7'!Q17</f>
        <v>0</v>
      </c>
      <c r="J56" s="21"/>
      <c r="K56" s="21"/>
    </row>
    <row r="57" spans="1:11" x14ac:dyDescent="0.25">
      <c r="A57" s="323" t="s">
        <v>44</v>
      </c>
      <c r="B57" s="90">
        <f>'GROUP 7'!K28</f>
        <v>0</v>
      </c>
      <c r="C57" s="90">
        <f>'GROUP 7'!L28</f>
        <v>0</v>
      </c>
      <c r="D57" s="90">
        <f>'GROUP 7'!M28</f>
        <v>0</v>
      </c>
      <c r="E57" s="90">
        <f>'GROUP 7'!N28</f>
        <v>0</v>
      </c>
      <c r="F57" s="90">
        <f>'GROUP 7'!O28</f>
        <v>0</v>
      </c>
      <c r="G57" s="90">
        <f>'GROUP 7'!P28</f>
        <v>0</v>
      </c>
      <c r="H57" s="90">
        <f>'GROUP 7'!Q28</f>
        <v>0</v>
      </c>
      <c r="J57" s="21"/>
      <c r="K57" s="21"/>
    </row>
    <row r="58" spans="1:11" x14ac:dyDescent="0.25">
      <c r="A58" s="323" t="s">
        <v>46</v>
      </c>
      <c r="B58" s="90">
        <f>'GROUP 7'!K40</f>
        <v>1</v>
      </c>
      <c r="C58" s="90">
        <f>'GROUP 7'!L40</f>
        <v>0</v>
      </c>
      <c r="D58" s="90">
        <f>'GROUP 7'!M40</f>
        <v>0</v>
      </c>
      <c r="E58" s="90">
        <f>'GROUP 7'!N40</f>
        <v>1</v>
      </c>
      <c r="F58" s="90">
        <f>'GROUP 7'!O40</f>
        <v>1</v>
      </c>
      <c r="G58" s="90">
        <f>'GROUP 7'!P40</f>
        <v>0</v>
      </c>
      <c r="H58" s="90">
        <f>'GROUP 7'!Q40</f>
        <v>0</v>
      </c>
      <c r="J58" s="21"/>
      <c r="K58" s="21"/>
    </row>
    <row r="59" spans="1:11" x14ac:dyDescent="0.25">
      <c r="A59" s="323" t="s">
        <v>45</v>
      </c>
      <c r="B59" s="90">
        <f>'GROUP 7'!K51</f>
        <v>0</v>
      </c>
      <c r="C59" s="90">
        <f>'GROUP 7'!L51</f>
        <v>0</v>
      </c>
      <c r="D59" s="90">
        <f>'GROUP 7'!M51</f>
        <v>0</v>
      </c>
      <c r="E59" s="90">
        <f>'GROUP 7'!N51</f>
        <v>0</v>
      </c>
      <c r="F59" s="90">
        <f>'GROUP 7'!O51</f>
        <v>0</v>
      </c>
      <c r="G59" s="90">
        <f>'GROUP 7'!P51</f>
        <v>0</v>
      </c>
      <c r="H59" s="90">
        <f>'GROUP 7'!Q51</f>
        <v>0</v>
      </c>
      <c r="J59" s="21"/>
      <c r="K59" s="21"/>
    </row>
    <row r="60" spans="1:11" x14ac:dyDescent="0.25">
      <c r="B60" s="90"/>
      <c r="C60" s="84"/>
      <c r="D60" s="84"/>
      <c r="E60" s="84"/>
      <c r="F60" s="84"/>
      <c r="G60" s="84"/>
      <c r="H60" s="84"/>
      <c r="J60" s="21"/>
      <c r="K60" s="21"/>
    </row>
    <row r="61" spans="1:11" x14ac:dyDescent="0.25">
      <c r="B61" s="90"/>
      <c r="C61" s="84"/>
      <c r="D61" s="84"/>
      <c r="E61" s="84"/>
      <c r="F61" s="84"/>
      <c r="G61" s="84"/>
      <c r="H61" s="84"/>
      <c r="J61" s="21"/>
      <c r="K61" s="21"/>
    </row>
    <row r="62" spans="1:11" x14ac:dyDescent="0.25">
      <c r="A62" s="35"/>
      <c r="B62" s="90"/>
      <c r="C62" s="84"/>
      <c r="D62" s="84"/>
      <c r="E62" s="84"/>
      <c r="F62" s="84"/>
      <c r="G62" s="84"/>
      <c r="H62" s="84"/>
      <c r="J62" s="21"/>
      <c r="K62" s="21"/>
    </row>
    <row r="63" spans="1:11" x14ac:dyDescent="0.25">
      <c r="A63" s="277" t="s">
        <v>113</v>
      </c>
      <c r="B63" s="90">
        <f>'GROUP 8'!K6</f>
        <v>0</v>
      </c>
      <c r="C63" s="90">
        <f>'GROUP 8'!L6</f>
        <v>0</v>
      </c>
      <c r="D63" s="90">
        <f>'GROUP 8'!M6</f>
        <v>0</v>
      </c>
      <c r="E63" s="90">
        <f>'GROUP 8'!N6</f>
        <v>0</v>
      </c>
      <c r="F63" s="90">
        <f>'GROUP 8'!O6</f>
        <v>0</v>
      </c>
      <c r="G63" s="90">
        <f>'GROUP 8'!P6</f>
        <v>0</v>
      </c>
      <c r="H63" s="90">
        <f>'GROUP 8'!Q6</f>
        <v>0</v>
      </c>
      <c r="J63" s="21"/>
      <c r="K63" s="21"/>
    </row>
    <row r="64" spans="1:11" x14ac:dyDescent="0.25">
      <c r="A64" s="323" t="s">
        <v>115</v>
      </c>
      <c r="B64" s="90">
        <f>'GROUP 8'!K17</f>
        <v>2</v>
      </c>
      <c r="C64" s="90">
        <f>'GROUP 8'!L17</f>
        <v>0</v>
      </c>
      <c r="D64" s="90">
        <f>'GROUP 8'!M17</f>
        <v>0</v>
      </c>
      <c r="E64" s="90">
        <f>'GROUP 8'!N17</f>
        <v>0</v>
      </c>
      <c r="F64" s="90">
        <f>'GROUP 8'!O17</f>
        <v>0</v>
      </c>
      <c r="G64" s="90">
        <f>'GROUP 8'!P17</f>
        <v>2</v>
      </c>
      <c r="H64" s="90">
        <f>'GROUP 8'!Q17</f>
        <v>0</v>
      </c>
      <c r="J64" s="21"/>
      <c r="K64" s="21"/>
    </row>
    <row r="65" spans="1:11" x14ac:dyDescent="0.25">
      <c r="A65" s="323" t="s">
        <v>48</v>
      </c>
      <c r="B65" s="90">
        <f>'GROUP 8'!K28</f>
        <v>0</v>
      </c>
      <c r="C65" s="90">
        <f>'GROUP 8'!L28</f>
        <v>0</v>
      </c>
      <c r="D65" s="90">
        <f>'GROUP 8'!M28</f>
        <v>0</v>
      </c>
      <c r="E65" s="90">
        <f>'GROUP 8'!N28</f>
        <v>0</v>
      </c>
      <c r="F65" s="90">
        <f>'GROUP 8'!O28</f>
        <v>0</v>
      </c>
      <c r="G65" s="90">
        <f>'GROUP 8'!P28</f>
        <v>0</v>
      </c>
      <c r="H65" s="90">
        <f>'GROUP 8'!Q28</f>
        <v>0</v>
      </c>
      <c r="J65" s="21"/>
      <c r="K65" s="21"/>
    </row>
    <row r="66" spans="1:11" x14ac:dyDescent="0.25">
      <c r="A66" s="277" t="s">
        <v>50</v>
      </c>
      <c r="B66" s="90">
        <f>'GROUP 8'!K40</f>
        <v>3</v>
      </c>
      <c r="C66" s="90">
        <f>'GROUP 8'!L40</f>
        <v>0</v>
      </c>
      <c r="D66" s="90">
        <f>'GROUP 8'!M40</f>
        <v>0</v>
      </c>
      <c r="E66" s="90">
        <f>'GROUP 8'!N40</f>
        <v>0</v>
      </c>
      <c r="F66" s="90">
        <f>'GROUP 8'!O40</f>
        <v>0</v>
      </c>
      <c r="G66" s="90">
        <f>'GROUP 8'!P40</f>
        <v>0</v>
      </c>
      <c r="H66" s="90">
        <f>'GROUP 8'!Q40</f>
        <v>0</v>
      </c>
      <c r="J66" s="21"/>
      <c r="K66" s="21"/>
    </row>
    <row r="67" spans="1:11" x14ac:dyDescent="0.25">
      <c r="A67" s="323" t="s">
        <v>49</v>
      </c>
      <c r="B67" s="90">
        <f>'GROUP 8'!K51</f>
        <v>0</v>
      </c>
      <c r="C67" s="90">
        <f>'GROUP 8'!L51</f>
        <v>0</v>
      </c>
      <c r="D67" s="90">
        <f>'GROUP 8'!M51</f>
        <v>0</v>
      </c>
      <c r="E67" s="90">
        <f>'GROUP 8'!N51</f>
        <v>0</v>
      </c>
      <c r="F67" s="90">
        <f>'GROUP 8'!O51</f>
        <v>0</v>
      </c>
      <c r="G67" s="90">
        <f>'GROUP 8'!P51</f>
        <v>0</v>
      </c>
      <c r="H67" s="90">
        <f>'GROUP 8'!Q51</f>
        <v>0</v>
      </c>
      <c r="J67" s="21"/>
      <c r="K67" s="21"/>
    </row>
    <row r="68" spans="1:11" x14ac:dyDescent="0.25">
      <c r="B68" s="90"/>
      <c r="C68" s="84"/>
      <c r="D68" s="84"/>
      <c r="E68" s="84"/>
      <c r="F68" s="84"/>
      <c r="G68" s="84"/>
      <c r="H68" s="84"/>
      <c r="J68" s="21"/>
      <c r="K68" s="21"/>
    </row>
    <row r="69" spans="1:11" x14ac:dyDescent="0.25">
      <c r="B69" s="90"/>
      <c r="C69" s="84"/>
      <c r="D69" s="84"/>
      <c r="E69" s="84"/>
      <c r="F69" s="84"/>
      <c r="G69" s="84"/>
      <c r="H69" s="84"/>
      <c r="J69" s="21"/>
      <c r="K69" s="21"/>
    </row>
    <row r="70" spans="1:11" x14ac:dyDescent="0.25">
      <c r="A70" s="35"/>
      <c r="B70" s="90"/>
      <c r="C70" s="84"/>
      <c r="D70" s="84"/>
      <c r="E70" s="84"/>
      <c r="F70" s="84"/>
      <c r="G70" s="84"/>
      <c r="H70" s="84"/>
      <c r="J70" s="21"/>
      <c r="K70" s="21"/>
    </row>
    <row r="71" spans="1:11" x14ac:dyDescent="0.25">
      <c r="A71" s="324" t="s">
        <v>51</v>
      </c>
      <c r="B71" s="90">
        <f>'GROUP 9'!K6</f>
        <v>4</v>
      </c>
      <c r="C71" s="90">
        <f>'GROUP 9'!L6</f>
        <v>3</v>
      </c>
      <c r="D71" s="90">
        <f>'GROUP 9'!M6</f>
        <v>0</v>
      </c>
      <c r="E71" s="90">
        <f>'GROUP 9'!N6</f>
        <v>0</v>
      </c>
      <c r="F71" s="90">
        <f>'GROUP 9'!O6</f>
        <v>0</v>
      </c>
      <c r="G71" s="90">
        <f>'GROUP 9'!P6</f>
        <v>0</v>
      </c>
      <c r="H71" s="90">
        <f>'GROUP 9'!Q6</f>
        <v>0</v>
      </c>
      <c r="J71" s="21"/>
      <c r="K71" s="21"/>
    </row>
    <row r="72" spans="1:11" x14ac:dyDescent="0.25">
      <c r="A72" s="324" t="s">
        <v>53</v>
      </c>
      <c r="B72" s="90">
        <f>'GROUP 9'!K17</f>
        <v>1</v>
      </c>
      <c r="C72" s="90">
        <f>'GROUP 9'!L17</f>
        <v>1</v>
      </c>
      <c r="D72" s="90">
        <f>'GROUP 9'!M17</f>
        <v>0</v>
      </c>
      <c r="E72" s="90">
        <f>'GROUP 9'!N17</f>
        <v>0</v>
      </c>
      <c r="F72" s="90">
        <f>'GROUP 9'!O17</f>
        <v>0</v>
      </c>
      <c r="G72" s="90">
        <f>'GROUP 9'!P17</f>
        <v>0</v>
      </c>
      <c r="H72" s="90">
        <f>'GROUP 9'!Q17</f>
        <v>0</v>
      </c>
      <c r="J72" s="21"/>
      <c r="K72" s="21"/>
    </row>
    <row r="73" spans="1:11" x14ac:dyDescent="0.25">
      <c r="A73" s="324" t="s">
        <v>114</v>
      </c>
      <c r="B73" s="90">
        <f>'GROUP 9'!K28</f>
        <v>6</v>
      </c>
      <c r="C73" s="90">
        <f>'GROUP 9'!L28</f>
        <v>2</v>
      </c>
      <c r="D73" s="90">
        <f>'GROUP 9'!M28</f>
        <v>0</v>
      </c>
      <c r="E73" s="90">
        <f>'GROUP 9'!N28</f>
        <v>0</v>
      </c>
      <c r="F73" s="90">
        <f>'GROUP 9'!O28</f>
        <v>0</v>
      </c>
      <c r="G73" s="90">
        <f>'GROUP 9'!P28</f>
        <v>0</v>
      </c>
      <c r="H73" s="90">
        <f>'GROUP 9'!Q28</f>
        <v>0</v>
      </c>
      <c r="J73" s="21"/>
      <c r="K73" s="21"/>
    </row>
    <row r="74" spans="1:11" x14ac:dyDescent="0.25">
      <c r="A74" s="324" t="s">
        <v>54</v>
      </c>
      <c r="B74" s="90">
        <f>'GROUP 9'!K44</f>
        <v>5</v>
      </c>
      <c r="C74" s="90">
        <f>'GROUP 9'!L44</f>
        <v>3</v>
      </c>
      <c r="D74" s="90">
        <f>'GROUP 9'!M44</f>
        <v>0</v>
      </c>
      <c r="E74" s="90">
        <f>'GROUP 9'!N44</f>
        <v>0</v>
      </c>
      <c r="F74" s="90">
        <f>'GROUP 9'!O44</f>
        <v>0</v>
      </c>
      <c r="G74" s="90">
        <f>'GROUP 9'!P44</f>
        <v>0</v>
      </c>
      <c r="H74" s="90">
        <f>'GROUP 9'!Q44</f>
        <v>1</v>
      </c>
      <c r="J74" s="21"/>
      <c r="K74" s="21"/>
    </row>
    <row r="75" spans="1:11" x14ac:dyDescent="0.25">
      <c r="A75" s="324" t="s">
        <v>52</v>
      </c>
      <c r="B75" s="90">
        <f>'GROUP 9'!K56</f>
        <v>1</v>
      </c>
      <c r="C75" s="90">
        <f>'GROUP 9'!L56</f>
        <v>0</v>
      </c>
      <c r="D75" s="90">
        <f>'GROUP 9'!M56</f>
        <v>0</v>
      </c>
      <c r="E75" s="90">
        <f>'GROUP 9'!N56</f>
        <v>0</v>
      </c>
      <c r="F75" s="90">
        <f>'GROUP 9'!O56</f>
        <v>0</v>
      </c>
      <c r="G75" s="90">
        <f>'GROUP 9'!P56</f>
        <v>0</v>
      </c>
      <c r="H75" s="90">
        <f>'GROUP 9'!Q56</f>
        <v>0</v>
      </c>
      <c r="J75" s="21"/>
      <c r="K75" s="21"/>
    </row>
    <row r="76" spans="1:11" x14ac:dyDescent="0.25">
      <c r="A76" s="324" t="s">
        <v>55</v>
      </c>
      <c r="B76" s="90">
        <f>'GROUP 9'!K67</f>
        <v>2</v>
      </c>
      <c r="C76" s="90">
        <f>'GROUP 9'!L67</f>
        <v>2</v>
      </c>
      <c r="D76" s="90">
        <f>'GROUP 9'!M67</f>
        <v>0</v>
      </c>
      <c r="E76" s="90">
        <f>'GROUP 9'!N67</f>
        <v>0</v>
      </c>
      <c r="F76" s="90">
        <f>'GROUP 9'!O67</f>
        <v>0</v>
      </c>
      <c r="G76" s="90">
        <f>'GROUP 9'!P67</f>
        <v>0</v>
      </c>
      <c r="H76" s="90">
        <f>'GROUP 9'!Q67</f>
        <v>0</v>
      </c>
      <c r="J76" s="21"/>
      <c r="K76" s="21"/>
    </row>
    <row r="77" spans="1:11" x14ac:dyDescent="0.25">
      <c r="B77" s="90"/>
      <c r="C77" s="84"/>
      <c r="D77" s="84"/>
      <c r="E77" s="84"/>
      <c r="F77" s="84"/>
      <c r="G77" s="84"/>
      <c r="H77" s="84"/>
      <c r="J77" s="21"/>
      <c r="K77" s="21"/>
    </row>
    <row r="78" spans="1:11" x14ac:dyDescent="0.25">
      <c r="B78" s="90"/>
      <c r="C78" s="84"/>
      <c r="D78" s="84"/>
      <c r="E78" s="84"/>
      <c r="F78" s="84"/>
      <c r="G78" s="84"/>
      <c r="H78" s="84"/>
      <c r="J78" s="21"/>
      <c r="K78" s="21"/>
    </row>
    <row r="79" spans="1:11" x14ac:dyDescent="0.25">
      <c r="A79" s="35"/>
      <c r="B79" s="90"/>
      <c r="C79" s="84"/>
      <c r="D79" s="84"/>
      <c r="E79" s="84"/>
      <c r="F79" s="84"/>
      <c r="G79" s="84"/>
      <c r="H79" s="84"/>
      <c r="J79" s="21"/>
      <c r="K79" s="21"/>
    </row>
    <row r="80" spans="1:11" x14ac:dyDescent="0.25">
      <c r="A80" s="323" t="s">
        <v>56</v>
      </c>
      <c r="B80" s="90">
        <f>'GROUP 10'!K6</f>
        <v>4</v>
      </c>
      <c r="C80" s="90">
        <f>'GROUP 10'!L6</f>
        <v>3</v>
      </c>
      <c r="D80" s="90">
        <f>'GROUP 10'!M6</f>
        <v>0</v>
      </c>
      <c r="E80" s="90">
        <f>'GROUP 10'!N6</f>
        <v>0</v>
      </c>
      <c r="F80" s="90">
        <f>'GROUP 10'!O6</f>
        <v>0</v>
      </c>
      <c r="G80" s="90">
        <f>'GROUP 10'!P6</f>
        <v>0</v>
      </c>
      <c r="H80" s="90">
        <f>'GROUP 10'!Q6</f>
        <v>0</v>
      </c>
      <c r="J80" s="21"/>
      <c r="K80" s="21"/>
    </row>
    <row r="81" spans="1:11" x14ac:dyDescent="0.25">
      <c r="A81" s="323" t="s">
        <v>57</v>
      </c>
      <c r="B81" s="90">
        <f>'GROUP 10'!K17</f>
        <v>0</v>
      </c>
      <c r="C81" s="90">
        <f>'GROUP 10'!L17</f>
        <v>0</v>
      </c>
      <c r="D81" s="90">
        <f>'GROUP 10'!M17</f>
        <v>0</v>
      </c>
      <c r="E81" s="90">
        <f>'GROUP 10'!N17</f>
        <v>0</v>
      </c>
      <c r="F81" s="90">
        <f>'GROUP 10'!O17</f>
        <v>0</v>
      </c>
      <c r="G81" s="90">
        <f>'GROUP 10'!P17</f>
        <v>0</v>
      </c>
      <c r="H81" s="90">
        <f>'GROUP 10'!Q17</f>
        <v>0</v>
      </c>
      <c r="J81" s="21"/>
      <c r="K81" s="21"/>
    </row>
    <row r="82" spans="1:11" x14ac:dyDescent="0.25">
      <c r="A82" s="323" t="s">
        <v>112</v>
      </c>
      <c r="B82" s="90">
        <f>'GROUP 10'!K28</f>
        <v>3</v>
      </c>
      <c r="C82" s="90">
        <f>'GROUP 10'!L28</f>
        <v>1</v>
      </c>
      <c r="D82" s="90">
        <f>'GROUP 10'!M28</f>
        <v>0</v>
      </c>
      <c r="E82" s="90">
        <f>'GROUP 10'!N28</f>
        <v>0</v>
      </c>
      <c r="F82" s="90">
        <f>'GROUP 10'!O28</f>
        <v>0</v>
      </c>
      <c r="G82" s="90">
        <f>'GROUP 10'!P28</f>
        <v>0</v>
      </c>
      <c r="H82" s="90">
        <f>'GROUP 10'!Q28</f>
        <v>0</v>
      </c>
      <c r="J82" s="21"/>
      <c r="K82" s="21"/>
    </row>
    <row r="83" spans="1:11" x14ac:dyDescent="0.25">
      <c r="A83" s="323" t="s">
        <v>58</v>
      </c>
      <c r="B83" s="90">
        <f>'GROUP 10'!K40</f>
        <v>0</v>
      </c>
      <c r="C83" s="90">
        <f>'GROUP 10'!L40</f>
        <v>0</v>
      </c>
      <c r="D83" s="90">
        <f>'GROUP 10'!M40</f>
        <v>0</v>
      </c>
      <c r="E83" s="90">
        <f>'GROUP 10'!N40</f>
        <v>0</v>
      </c>
      <c r="F83" s="90">
        <f>'GROUP 10'!O40</f>
        <v>0</v>
      </c>
      <c r="G83" s="90">
        <f>'GROUP 10'!P40</f>
        <v>0</v>
      </c>
      <c r="H83" s="90">
        <f>'GROUP 10'!Q40</f>
        <v>0</v>
      </c>
      <c r="J83" s="21"/>
      <c r="K83" s="21"/>
    </row>
    <row r="84" spans="1:11" x14ac:dyDescent="0.25">
      <c r="B84" s="90"/>
      <c r="C84" s="84"/>
      <c r="D84" s="84"/>
      <c r="E84" s="84"/>
      <c r="F84" s="84"/>
      <c r="G84" s="84"/>
      <c r="H84" s="84"/>
      <c r="J84" s="21"/>
      <c r="K84" s="21"/>
    </row>
    <row r="85" spans="1:11" x14ac:dyDescent="0.25">
      <c r="B85" s="90"/>
      <c r="C85" s="84"/>
      <c r="D85" s="84"/>
      <c r="E85" s="84"/>
      <c r="F85" s="84"/>
      <c r="G85" s="84"/>
      <c r="H85" s="84"/>
      <c r="J85" s="21"/>
      <c r="K85" s="21"/>
    </row>
    <row r="86" spans="1:11" x14ac:dyDescent="0.25">
      <c r="A86" s="35"/>
      <c r="B86" s="90"/>
      <c r="C86" s="84"/>
      <c r="D86" s="84"/>
      <c r="E86" s="84"/>
      <c r="F86" s="84"/>
      <c r="G86" s="84"/>
      <c r="H86" s="84"/>
      <c r="J86" s="21"/>
      <c r="K86" s="21"/>
    </row>
    <row r="87" spans="1:11" x14ac:dyDescent="0.25">
      <c r="A87" s="323" t="s">
        <v>59</v>
      </c>
      <c r="B87" s="90">
        <f>'GROUP 11'!K6</f>
        <v>2</v>
      </c>
      <c r="C87" s="90">
        <f>'GROUP 11'!L6</f>
        <v>0</v>
      </c>
      <c r="D87" s="90">
        <f>'GROUP 11'!M6</f>
        <v>0</v>
      </c>
      <c r="E87" s="90">
        <f>'GROUP 11'!N6</f>
        <v>0</v>
      </c>
      <c r="F87" s="90">
        <f>'GROUP 11'!O6</f>
        <v>0</v>
      </c>
      <c r="G87" s="90">
        <f>'GROUP 11'!P6</f>
        <v>0</v>
      </c>
      <c r="H87" s="90">
        <f>'GROUP 11'!Q6</f>
        <v>0</v>
      </c>
      <c r="J87" s="21"/>
      <c r="K87" s="21"/>
    </row>
    <row r="88" spans="1:11" x14ac:dyDescent="0.25">
      <c r="A88" s="323" t="s">
        <v>60</v>
      </c>
      <c r="B88" s="90">
        <f>'GROUP 11'!K17</f>
        <v>0</v>
      </c>
      <c r="C88" s="90">
        <f>'GROUP 11'!L17</f>
        <v>0</v>
      </c>
      <c r="D88" s="90">
        <f>'GROUP 11'!M17</f>
        <v>0</v>
      </c>
      <c r="E88" s="90">
        <f>'GROUP 11'!N17</f>
        <v>0</v>
      </c>
      <c r="F88" s="90">
        <f>'GROUP 11'!O17</f>
        <v>0</v>
      </c>
      <c r="G88" s="90">
        <f>'GROUP 11'!P17</f>
        <v>0</v>
      </c>
      <c r="H88" s="90">
        <f>'GROUP 11'!Q17</f>
        <v>0</v>
      </c>
      <c r="J88" s="21"/>
      <c r="K88" s="21"/>
    </row>
    <row r="89" spans="1:11" x14ac:dyDescent="0.25">
      <c r="A89" s="323" t="s">
        <v>61</v>
      </c>
      <c r="B89" s="90">
        <f>'GROUP 11'!K28</f>
        <v>0</v>
      </c>
      <c r="C89" s="90">
        <f>'GROUP 11'!L28</f>
        <v>0</v>
      </c>
      <c r="D89" s="90">
        <f>'GROUP 11'!M28</f>
        <v>0</v>
      </c>
      <c r="E89" s="90">
        <f>'GROUP 11'!N28</f>
        <v>0</v>
      </c>
      <c r="F89" s="90">
        <f>'GROUP 11'!O28</f>
        <v>0</v>
      </c>
      <c r="G89" s="90">
        <f>'GROUP 11'!P28</f>
        <v>0</v>
      </c>
      <c r="H89" s="90">
        <f>'GROUP 11'!Q28</f>
        <v>0</v>
      </c>
      <c r="J89" s="21"/>
      <c r="K89" s="21"/>
    </row>
    <row r="90" spans="1:11" x14ac:dyDescent="0.25">
      <c r="B90" s="90"/>
      <c r="C90" s="84"/>
      <c r="D90" s="84"/>
      <c r="E90" s="84"/>
      <c r="F90" s="84"/>
      <c r="G90" s="84"/>
      <c r="H90" s="84"/>
      <c r="J90" s="21"/>
      <c r="K90" s="21"/>
    </row>
    <row r="91" spans="1:11" x14ac:dyDescent="0.25">
      <c r="B91" s="90"/>
      <c r="C91" s="84"/>
      <c r="D91" s="84"/>
      <c r="E91" s="84"/>
      <c r="F91" s="84"/>
      <c r="G91" s="84"/>
      <c r="H91" s="84"/>
      <c r="J91" s="21"/>
      <c r="K91" s="21"/>
    </row>
    <row r="92" spans="1:11" x14ac:dyDescent="0.25">
      <c r="A92" s="35"/>
      <c r="B92" s="90"/>
      <c r="C92" s="84"/>
      <c r="D92" s="84"/>
      <c r="E92" s="84"/>
      <c r="F92" s="84"/>
      <c r="G92" s="84"/>
      <c r="H92" s="84"/>
      <c r="J92" s="21"/>
      <c r="K92" s="21"/>
    </row>
    <row r="93" spans="1:11" x14ac:dyDescent="0.25">
      <c r="A93" s="323" t="s">
        <v>62</v>
      </c>
      <c r="B93" s="90">
        <f>'GROUP 12'!K6</f>
        <v>0</v>
      </c>
      <c r="C93" s="90">
        <f>'GROUP 12'!L6</f>
        <v>0</v>
      </c>
      <c r="D93" s="90">
        <f>'GROUP 12'!M6</f>
        <v>0</v>
      </c>
      <c r="E93" s="90">
        <f>'GROUP 12'!N6</f>
        <v>0</v>
      </c>
      <c r="F93" s="90">
        <f>'GROUP 12'!O6</f>
        <v>0</v>
      </c>
      <c r="G93" s="90">
        <f>'GROUP 12'!P6</f>
        <v>0</v>
      </c>
      <c r="H93" s="90">
        <f>'GROUP 12'!Q6</f>
        <v>0</v>
      </c>
      <c r="J93" s="21"/>
      <c r="K93" s="21"/>
    </row>
    <row r="94" spans="1:11" x14ac:dyDescent="0.25">
      <c r="A94" s="323" t="s">
        <v>63</v>
      </c>
      <c r="B94" s="90">
        <f>'GROUP 12'!K17</f>
        <v>5</v>
      </c>
      <c r="C94" s="90">
        <f>'GROUP 12'!L17</f>
        <v>1</v>
      </c>
      <c r="D94" s="90">
        <f>'GROUP 12'!M17</f>
        <v>0</v>
      </c>
      <c r="E94" s="90">
        <f>'GROUP 12'!N17</f>
        <v>0</v>
      </c>
      <c r="F94" s="90">
        <f>'GROUP 12'!O17</f>
        <v>0</v>
      </c>
      <c r="G94" s="90">
        <f>'GROUP 12'!P17</f>
        <v>2</v>
      </c>
      <c r="H94" s="90">
        <f>'GROUP 12'!Q17</f>
        <v>2</v>
      </c>
      <c r="J94" s="21"/>
      <c r="K94" s="21"/>
    </row>
    <row r="95" spans="1:11" x14ac:dyDescent="0.25">
      <c r="A95" s="323" t="s">
        <v>64</v>
      </c>
      <c r="B95" s="90">
        <f>'GROUP 12'!K34</f>
        <v>1</v>
      </c>
      <c r="C95" s="90">
        <f>'GROUP 12'!L34</f>
        <v>0</v>
      </c>
      <c r="D95" s="90">
        <f>'GROUP 12'!M34</f>
        <v>0</v>
      </c>
      <c r="E95" s="90">
        <f>'GROUP 12'!N34</f>
        <v>0</v>
      </c>
      <c r="F95" s="90">
        <f>'GROUP 12'!O34</f>
        <v>1</v>
      </c>
      <c r="G95" s="90">
        <f>'GROUP 12'!P34</f>
        <v>0</v>
      </c>
      <c r="H95" s="90">
        <f>'GROUP 12'!Q34</f>
        <v>0</v>
      </c>
      <c r="J95" s="21"/>
      <c r="K95" s="21"/>
    </row>
    <row r="96" spans="1:11" x14ac:dyDescent="0.25">
      <c r="A96" s="323" t="s">
        <v>65</v>
      </c>
      <c r="B96" s="90">
        <f>'GROUP 12'!K46</f>
        <v>0</v>
      </c>
      <c r="C96" s="90">
        <f>'GROUP 12'!L46</f>
        <v>0</v>
      </c>
      <c r="D96" s="90">
        <f>'GROUP 12'!M46</f>
        <v>0</v>
      </c>
      <c r="E96" s="90">
        <f>'GROUP 12'!N46</f>
        <v>0</v>
      </c>
      <c r="F96" s="90">
        <f>'GROUP 12'!O46</f>
        <v>0</v>
      </c>
      <c r="G96" s="90">
        <f>'GROUP 12'!P46</f>
        <v>0</v>
      </c>
      <c r="H96" s="90">
        <f>'GROUP 12'!Q46</f>
        <v>0</v>
      </c>
      <c r="J96" s="21"/>
      <c r="K96" s="21"/>
    </row>
    <row r="97" spans="1:11" x14ac:dyDescent="0.25">
      <c r="B97" s="90"/>
      <c r="C97" s="84"/>
      <c r="D97" s="84"/>
      <c r="E97" s="84"/>
      <c r="F97" s="84"/>
      <c r="G97" s="84"/>
      <c r="H97" s="84"/>
      <c r="J97" s="21"/>
      <c r="K97" s="21"/>
    </row>
    <row r="98" spans="1:11" x14ac:dyDescent="0.25">
      <c r="B98" s="90"/>
      <c r="C98" s="84"/>
      <c r="D98" s="84"/>
      <c r="E98" s="84"/>
      <c r="F98" s="84"/>
      <c r="G98" s="84"/>
      <c r="H98" s="84"/>
      <c r="J98" s="21"/>
      <c r="K98" s="21"/>
    </row>
    <row r="99" spans="1:11" x14ac:dyDescent="0.25">
      <c r="A99" s="35"/>
      <c r="B99" s="90"/>
      <c r="C99" s="84"/>
      <c r="D99" s="84"/>
      <c r="E99" s="84"/>
      <c r="F99" s="84"/>
      <c r="G99" s="84"/>
      <c r="H99" s="84"/>
      <c r="J99" s="21"/>
      <c r="K99" s="21"/>
    </row>
    <row r="100" spans="1:11" x14ac:dyDescent="0.25">
      <c r="A100" s="323" t="s">
        <v>15</v>
      </c>
      <c r="B100" s="90">
        <f>'GROUP 13'!K6</f>
        <v>0</v>
      </c>
      <c r="C100" s="90">
        <f>'GROUP 13'!L6</f>
        <v>0</v>
      </c>
      <c r="D100" s="90">
        <f>'GROUP 13'!M6</f>
        <v>0</v>
      </c>
      <c r="E100" s="90">
        <f>'GROUP 13'!N6</f>
        <v>0</v>
      </c>
      <c r="F100" s="90">
        <f>'GROUP 13'!O6</f>
        <v>0</v>
      </c>
      <c r="G100" s="90">
        <f>'GROUP 13'!P6</f>
        <v>0</v>
      </c>
      <c r="H100" s="90">
        <f>'GROUP 13'!Q6</f>
        <v>0</v>
      </c>
      <c r="J100" s="21"/>
      <c r="K100" s="21"/>
    </row>
    <row r="101" spans="1:11" x14ac:dyDescent="0.25">
      <c r="A101" s="323" t="s">
        <v>71</v>
      </c>
      <c r="B101" s="90">
        <f>'GROUP 13'!K17</f>
        <v>32</v>
      </c>
      <c r="C101" s="90">
        <f>'GROUP 13'!L17</f>
        <v>7</v>
      </c>
      <c r="D101" s="90">
        <f>'GROUP 13'!M17</f>
        <v>0</v>
      </c>
      <c r="E101" s="90">
        <f>'GROUP 13'!N17</f>
        <v>0</v>
      </c>
      <c r="F101" s="90">
        <f>'GROUP 13'!O17</f>
        <v>0</v>
      </c>
      <c r="G101" s="90">
        <f>'GROUP 13'!P17</f>
        <v>1</v>
      </c>
      <c r="H101" s="90">
        <f>'GROUP 13'!Q17</f>
        <v>2</v>
      </c>
      <c r="J101" s="21"/>
      <c r="K101" s="21"/>
    </row>
    <row r="102" spans="1:11" x14ac:dyDescent="0.25">
      <c r="A102" s="323" t="s">
        <v>66</v>
      </c>
      <c r="B102" s="90">
        <f>'GROUP 13'!K60</f>
        <v>13</v>
      </c>
      <c r="C102" s="90">
        <f>'GROUP 13'!L60</f>
        <v>2</v>
      </c>
      <c r="D102" s="90">
        <f>'GROUP 13'!M60</f>
        <v>0</v>
      </c>
      <c r="E102" s="90">
        <f>'GROUP 13'!N60</f>
        <v>0</v>
      </c>
      <c r="F102" s="90">
        <f>'GROUP 13'!O60</f>
        <v>3</v>
      </c>
      <c r="G102" s="90">
        <f>'GROUP 13'!P60</f>
        <v>6</v>
      </c>
      <c r="H102" s="90">
        <f>'GROUP 13'!Q60</f>
        <v>0</v>
      </c>
      <c r="J102" s="21"/>
      <c r="K102" s="21"/>
    </row>
    <row r="103" spans="1:11" x14ac:dyDescent="0.25">
      <c r="A103" s="323" t="s">
        <v>67</v>
      </c>
      <c r="B103" s="90">
        <f>'GROUP 13'!K86</f>
        <v>2</v>
      </c>
      <c r="C103" s="90">
        <f>'GROUP 13'!L86</f>
        <v>2</v>
      </c>
      <c r="D103" s="90">
        <f>'GROUP 13'!M86</f>
        <v>0</v>
      </c>
      <c r="E103" s="90">
        <f>'GROUP 13'!N86</f>
        <v>0</v>
      </c>
      <c r="F103" s="90">
        <f>'GROUP 13'!O86</f>
        <v>0</v>
      </c>
      <c r="G103" s="90">
        <f>'GROUP 13'!P86</f>
        <v>0</v>
      </c>
      <c r="H103" s="90">
        <f>'GROUP 13'!Q86</f>
        <v>0</v>
      </c>
      <c r="J103" s="21"/>
      <c r="K103" s="21"/>
    </row>
    <row r="104" spans="1:11" x14ac:dyDescent="0.25">
      <c r="A104" s="323" t="s">
        <v>68</v>
      </c>
      <c r="B104" s="90">
        <f>'GROUP 13'!K98</f>
        <v>0</v>
      </c>
      <c r="C104" s="90">
        <f>'GROUP 13'!L98</f>
        <v>0</v>
      </c>
      <c r="D104" s="90">
        <f>'GROUP 13'!M98</f>
        <v>0</v>
      </c>
      <c r="E104" s="90">
        <f>'GROUP 13'!N98</f>
        <v>0</v>
      </c>
      <c r="F104" s="90">
        <f>'GROUP 13'!O98</f>
        <v>0</v>
      </c>
      <c r="G104" s="90">
        <f>'GROUP 13'!P98</f>
        <v>0</v>
      </c>
      <c r="H104" s="90">
        <f>'GROUP 13'!Q98</f>
        <v>0</v>
      </c>
      <c r="J104" s="21"/>
      <c r="K104" s="21"/>
    </row>
    <row r="105" spans="1:11" x14ac:dyDescent="0.25">
      <c r="A105" s="323" t="s">
        <v>69</v>
      </c>
      <c r="B105" s="90">
        <f>'GROUP 13'!K110</f>
        <v>1</v>
      </c>
      <c r="C105" s="90">
        <f>'GROUP 13'!L110</f>
        <v>0</v>
      </c>
      <c r="D105" s="90">
        <f>'GROUP 13'!M110</f>
        <v>0</v>
      </c>
      <c r="E105" s="90">
        <f>'GROUP 13'!N110</f>
        <v>0</v>
      </c>
      <c r="F105" s="90">
        <f>'GROUP 13'!O110</f>
        <v>0</v>
      </c>
      <c r="G105" s="90">
        <f>'GROUP 13'!P110</f>
        <v>0</v>
      </c>
      <c r="H105" s="90">
        <f>'GROUP 13'!Q110</f>
        <v>0</v>
      </c>
      <c r="J105" s="21"/>
      <c r="K105" s="21"/>
    </row>
    <row r="106" spans="1:11" x14ac:dyDescent="0.25">
      <c r="A106" s="323" t="s">
        <v>70</v>
      </c>
      <c r="B106" s="90">
        <f>'GROUP 13'!K122</f>
        <v>11</v>
      </c>
      <c r="C106" s="90">
        <f>'GROUP 13'!L122</f>
        <v>0</v>
      </c>
      <c r="D106" s="90">
        <f>'GROUP 13'!M122</f>
        <v>0</v>
      </c>
      <c r="E106" s="90">
        <f>'GROUP 13'!N122</f>
        <v>0</v>
      </c>
      <c r="F106" s="90">
        <f>'GROUP 13'!O122</f>
        <v>0</v>
      </c>
      <c r="G106" s="90">
        <f>'GROUP 13'!P122</f>
        <v>0</v>
      </c>
      <c r="H106" s="90">
        <f>'GROUP 13'!Q122</f>
        <v>0</v>
      </c>
      <c r="J106" s="21"/>
      <c r="K106" s="21"/>
    </row>
    <row r="107" spans="1:11" x14ac:dyDescent="0.25">
      <c r="B107" s="90"/>
      <c r="C107" s="84"/>
      <c r="D107" s="84"/>
      <c r="E107" s="84"/>
      <c r="F107" s="84"/>
      <c r="G107" s="84"/>
      <c r="H107" s="84"/>
      <c r="J107" s="21"/>
      <c r="K107" s="21"/>
    </row>
    <row r="108" spans="1:11" x14ac:dyDescent="0.25">
      <c r="B108" s="90"/>
      <c r="C108" s="84"/>
      <c r="D108" s="84"/>
      <c r="E108" s="84"/>
      <c r="F108" s="84"/>
      <c r="G108" s="84"/>
      <c r="H108" s="84"/>
      <c r="J108" s="21"/>
      <c r="K108" s="21"/>
    </row>
    <row r="109" spans="1:11" x14ac:dyDescent="0.25">
      <c r="A109" s="35"/>
      <c r="B109" s="90"/>
      <c r="C109" s="84"/>
      <c r="D109" s="84"/>
      <c r="E109" s="84"/>
      <c r="F109" s="84"/>
      <c r="G109" s="84"/>
      <c r="H109" s="84"/>
      <c r="J109" s="21"/>
      <c r="K109" s="21"/>
    </row>
    <row r="110" spans="1:11" x14ac:dyDescent="0.25">
      <c r="A110" s="323" t="s">
        <v>72</v>
      </c>
      <c r="B110" s="90">
        <f>'GROUP 14'!K6</f>
        <v>0</v>
      </c>
      <c r="C110" s="90">
        <f>'GROUP 14'!L6</f>
        <v>0</v>
      </c>
      <c r="D110" s="90">
        <f>'GROUP 14'!M6</f>
        <v>0</v>
      </c>
      <c r="E110" s="90">
        <f>'GROUP 14'!N6</f>
        <v>0</v>
      </c>
      <c r="F110" s="90">
        <f>'GROUP 14'!O6</f>
        <v>0</v>
      </c>
      <c r="G110" s="90">
        <f>'GROUP 14'!P6</f>
        <v>0</v>
      </c>
      <c r="H110" s="90">
        <f>'GROUP 14'!Q6</f>
        <v>0</v>
      </c>
      <c r="J110" s="21"/>
      <c r="K110" s="21"/>
    </row>
    <row r="111" spans="1:11" x14ac:dyDescent="0.25">
      <c r="A111" s="323" t="s">
        <v>73</v>
      </c>
      <c r="B111" s="90">
        <f>'GROUP 14'!K17</f>
        <v>4</v>
      </c>
      <c r="C111" s="90">
        <f>'GROUP 14'!L17</f>
        <v>0</v>
      </c>
      <c r="D111" s="90">
        <f>'GROUP 14'!M17</f>
        <v>0</v>
      </c>
      <c r="E111" s="90">
        <f>'GROUP 14'!N17</f>
        <v>0</v>
      </c>
      <c r="F111" s="90">
        <f>'GROUP 14'!O17</f>
        <v>0</v>
      </c>
      <c r="G111" s="90">
        <f>'GROUP 14'!P17</f>
        <v>1</v>
      </c>
      <c r="H111" s="90">
        <f>'GROUP 14'!Q17</f>
        <v>0</v>
      </c>
      <c r="J111" s="21"/>
      <c r="K111" s="21"/>
    </row>
    <row r="112" spans="1:11" x14ac:dyDescent="0.25">
      <c r="A112" s="323" t="s">
        <v>74</v>
      </c>
      <c r="B112" s="90">
        <f>'GROUP 14'!K28</f>
        <v>4</v>
      </c>
      <c r="C112" s="90">
        <f>'GROUP 14'!L28</f>
        <v>1</v>
      </c>
      <c r="D112" s="90">
        <f>'GROUP 14'!M28</f>
        <v>0</v>
      </c>
      <c r="E112" s="90">
        <f>'GROUP 14'!N28</f>
        <v>0</v>
      </c>
      <c r="F112" s="90">
        <f>'GROUP 14'!O28</f>
        <v>0</v>
      </c>
      <c r="G112" s="90">
        <f>'GROUP 14'!P28</f>
        <v>0</v>
      </c>
      <c r="H112" s="90">
        <f>'GROUP 14'!Q28</f>
        <v>0</v>
      </c>
      <c r="J112" s="21"/>
      <c r="K112" s="21"/>
    </row>
    <row r="113" spans="1:11" x14ac:dyDescent="0.25">
      <c r="A113" s="323" t="s">
        <v>75</v>
      </c>
      <c r="B113" s="90">
        <f>'GROUP 14'!K40</f>
        <v>0</v>
      </c>
      <c r="C113" s="90">
        <f>'GROUP 14'!L40</f>
        <v>0</v>
      </c>
      <c r="D113" s="90">
        <f>'GROUP 14'!M40</f>
        <v>0</v>
      </c>
      <c r="E113" s="90">
        <f>'GROUP 14'!N40</f>
        <v>0</v>
      </c>
      <c r="F113" s="90">
        <f>'GROUP 14'!O40</f>
        <v>1</v>
      </c>
      <c r="G113" s="90">
        <f>'GROUP 14'!P40</f>
        <v>0</v>
      </c>
      <c r="H113" s="90">
        <f>'GROUP 14'!Q40</f>
        <v>0</v>
      </c>
      <c r="J113" s="21"/>
      <c r="K113" s="21"/>
    </row>
    <row r="114" spans="1:11" x14ac:dyDescent="0.25">
      <c r="A114" s="30"/>
      <c r="B114" s="90"/>
      <c r="C114" s="84"/>
      <c r="D114" s="84"/>
      <c r="E114" s="84"/>
      <c r="F114" s="84"/>
      <c r="G114" s="84"/>
      <c r="H114" s="84"/>
      <c r="J114" s="21"/>
      <c r="K114" s="21"/>
    </row>
    <row r="115" spans="1:11" x14ac:dyDescent="0.25">
      <c r="A115" s="35" t="s">
        <v>85</v>
      </c>
      <c r="B115" s="90"/>
      <c r="C115" s="84"/>
      <c r="D115" s="84"/>
      <c r="E115" s="84"/>
      <c r="F115" s="84"/>
      <c r="G115" s="84"/>
      <c r="H115" s="84"/>
      <c r="J115" s="21"/>
      <c r="K115" s="21"/>
    </row>
    <row r="116" spans="1:11" x14ac:dyDescent="0.25">
      <c r="B116" s="90"/>
      <c r="C116" s="84"/>
      <c r="D116" s="84"/>
      <c r="E116" s="84"/>
      <c r="F116" s="84"/>
      <c r="G116" s="84"/>
      <c r="H116" s="84"/>
      <c r="J116" s="21"/>
      <c r="K116" s="21"/>
    </row>
    <row r="117" spans="1:11" x14ac:dyDescent="0.25">
      <c r="B117" s="90"/>
      <c r="C117" s="84"/>
      <c r="D117" s="84"/>
      <c r="E117" s="84"/>
      <c r="F117" s="84"/>
      <c r="G117" s="84"/>
      <c r="H117" s="84"/>
      <c r="J117" s="21"/>
      <c r="K117" s="21"/>
    </row>
    <row r="118" spans="1:11" x14ac:dyDescent="0.25">
      <c r="B118" s="90"/>
      <c r="C118" s="84"/>
      <c r="D118" s="84"/>
      <c r="E118" s="84"/>
      <c r="F118" s="84"/>
      <c r="G118" s="84"/>
      <c r="H118" s="84"/>
      <c r="J118" s="21"/>
      <c r="K118" s="21"/>
    </row>
    <row r="119" spans="1:11" x14ac:dyDescent="0.25">
      <c r="B119" s="90"/>
      <c r="C119" s="84"/>
      <c r="D119" s="84"/>
      <c r="E119" s="84"/>
      <c r="F119" s="84"/>
      <c r="G119" s="84"/>
      <c r="H119" s="84"/>
      <c r="J119" s="21"/>
      <c r="K119" s="21"/>
    </row>
    <row r="120" spans="1:11" x14ac:dyDescent="0.25">
      <c r="B120" s="90"/>
      <c r="C120" s="84"/>
      <c r="D120" s="84"/>
      <c r="E120" s="84"/>
      <c r="F120" s="84"/>
      <c r="G120" s="84"/>
      <c r="H120" s="84"/>
      <c r="J120" s="21"/>
      <c r="K120" s="21"/>
    </row>
    <row r="121" spans="1:11" x14ac:dyDescent="0.25">
      <c r="B121" s="90"/>
      <c r="C121" s="84"/>
      <c r="D121" s="84"/>
      <c r="E121" s="84"/>
      <c r="F121" s="84"/>
      <c r="G121" s="84"/>
      <c r="H121" s="84"/>
      <c r="J121" s="21"/>
      <c r="K121" s="21"/>
    </row>
    <row r="122" spans="1:11" x14ac:dyDescent="0.25">
      <c r="B122" s="90"/>
      <c r="C122" s="84"/>
      <c r="D122" s="84"/>
      <c r="E122" s="84"/>
      <c r="F122" s="84"/>
      <c r="G122" s="84"/>
      <c r="H122" s="84"/>
      <c r="J122" s="21"/>
      <c r="K122" s="21"/>
    </row>
    <row r="123" spans="1:11" x14ac:dyDescent="0.25">
      <c r="B123" s="90"/>
      <c r="C123" s="84"/>
      <c r="D123" s="84"/>
      <c r="E123" s="84"/>
      <c r="F123" s="84"/>
      <c r="G123" s="84"/>
      <c r="H123" s="84"/>
      <c r="J123" s="21"/>
      <c r="K123" s="21"/>
    </row>
    <row r="124" spans="1:11" x14ac:dyDescent="0.25">
      <c r="B124" s="90"/>
      <c r="C124" s="84"/>
      <c r="D124" s="84"/>
      <c r="E124" s="84"/>
      <c r="F124" s="84"/>
      <c r="G124" s="84"/>
      <c r="H124" s="84"/>
      <c r="J124" s="21"/>
      <c r="K124" s="21"/>
    </row>
    <row r="125" spans="1:11" x14ac:dyDescent="0.25">
      <c r="B125" s="90"/>
      <c r="C125" s="84"/>
      <c r="D125" s="84"/>
      <c r="E125" s="84"/>
      <c r="F125" s="84"/>
      <c r="G125" s="84"/>
      <c r="H125" s="84"/>
      <c r="J125" s="21"/>
      <c r="K125" s="21"/>
    </row>
    <row r="126" spans="1:11" x14ac:dyDescent="0.25">
      <c r="B126" s="90"/>
      <c r="C126" s="84"/>
      <c r="D126" s="84"/>
      <c r="E126" s="84"/>
      <c r="F126" s="84"/>
      <c r="G126" s="84"/>
      <c r="H126" s="84"/>
      <c r="J126" s="21"/>
      <c r="K126" s="21"/>
    </row>
    <row r="127" spans="1:11" x14ac:dyDescent="0.25">
      <c r="B127" s="90"/>
      <c r="C127" s="84"/>
      <c r="D127" s="84"/>
      <c r="E127" s="84"/>
      <c r="F127" s="84"/>
      <c r="G127" s="84"/>
      <c r="H127" s="84"/>
      <c r="J127" s="21"/>
      <c r="K127" s="21"/>
    </row>
    <row r="128" spans="1:11" x14ac:dyDescent="0.25">
      <c r="B128" s="90"/>
      <c r="C128" s="84"/>
      <c r="D128" s="84"/>
      <c r="E128" s="84"/>
      <c r="F128" s="84"/>
      <c r="G128" s="84"/>
      <c r="H128" s="84"/>
      <c r="J128" s="21"/>
      <c r="K128" s="21"/>
    </row>
    <row r="129" spans="2:11" x14ac:dyDescent="0.25">
      <c r="B129" s="90"/>
      <c r="C129" s="84"/>
      <c r="D129" s="84"/>
      <c r="E129" s="84"/>
      <c r="F129" s="84"/>
      <c r="G129" s="84"/>
      <c r="H129" s="84"/>
      <c r="J129" s="21"/>
      <c r="K129" s="21"/>
    </row>
    <row r="130" spans="2:11" x14ac:dyDescent="0.25">
      <c r="B130" s="90"/>
      <c r="C130" s="84"/>
      <c r="D130" s="84"/>
      <c r="E130" s="84"/>
      <c r="F130" s="84"/>
      <c r="G130" s="84"/>
      <c r="H130" s="84"/>
      <c r="J130" s="21"/>
      <c r="K130" s="21"/>
    </row>
    <row r="131" spans="2:11" x14ac:dyDescent="0.25">
      <c r="B131" s="90"/>
      <c r="C131" s="84"/>
      <c r="D131" s="84"/>
      <c r="E131" s="84"/>
      <c r="F131" s="84"/>
      <c r="G131" s="84"/>
      <c r="H131" s="84"/>
      <c r="J131" s="21"/>
      <c r="K131" s="21"/>
    </row>
    <row r="132" spans="2:11" x14ac:dyDescent="0.25">
      <c r="B132" s="90"/>
      <c r="C132" s="84"/>
      <c r="D132" s="84"/>
      <c r="E132" s="84"/>
      <c r="F132" s="84"/>
      <c r="G132" s="84"/>
      <c r="H132" s="84"/>
      <c r="J132" s="21"/>
      <c r="K132" s="21"/>
    </row>
    <row r="133" spans="2:11" x14ac:dyDescent="0.25">
      <c r="B133" s="90"/>
      <c r="C133" s="84"/>
      <c r="D133" s="84"/>
      <c r="E133" s="84"/>
      <c r="F133" s="84"/>
      <c r="G133" s="84"/>
      <c r="H133" s="84"/>
      <c r="J133" s="21"/>
      <c r="K133" s="21"/>
    </row>
    <row r="134" spans="2:11" x14ac:dyDescent="0.25">
      <c r="B134" s="90"/>
      <c r="C134" s="84"/>
      <c r="D134" s="84"/>
      <c r="E134" s="84"/>
      <c r="F134" s="84"/>
      <c r="G134" s="84"/>
      <c r="H134" s="84"/>
      <c r="J134" s="21"/>
      <c r="K134" s="21"/>
    </row>
    <row r="135" spans="2:11" x14ac:dyDescent="0.25">
      <c r="B135" s="90"/>
      <c r="C135" s="84"/>
      <c r="D135" s="84"/>
      <c r="E135" s="84"/>
      <c r="F135" s="84"/>
      <c r="G135" s="84"/>
      <c r="H135" s="84"/>
      <c r="J135" s="21"/>
      <c r="K135" s="21"/>
    </row>
    <row r="136" spans="2:11" x14ac:dyDescent="0.25">
      <c r="B136" s="90"/>
      <c r="C136" s="84"/>
      <c r="D136" s="84"/>
      <c r="E136" s="84"/>
      <c r="F136" s="84"/>
      <c r="G136" s="84"/>
      <c r="H136" s="84"/>
      <c r="J136" s="21"/>
      <c r="K136" s="21"/>
    </row>
    <row r="137" spans="2:11" x14ac:dyDescent="0.25">
      <c r="B137" s="90"/>
      <c r="C137" s="84"/>
      <c r="D137" s="84"/>
      <c r="E137" s="84"/>
      <c r="F137" s="84"/>
      <c r="G137" s="84"/>
      <c r="H137" s="84"/>
      <c r="J137" s="21"/>
      <c r="K137" s="21"/>
    </row>
    <row r="138" spans="2:11" x14ac:dyDescent="0.25">
      <c r="B138" s="90"/>
      <c r="C138" s="84"/>
      <c r="D138" s="84"/>
      <c r="E138" s="84"/>
      <c r="F138" s="84"/>
      <c r="G138" s="84"/>
      <c r="H138" s="84"/>
      <c r="J138" s="21"/>
      <c r="K138" s="21"/>
    </row>
    <row r="139" spans="2:11" x14ac:dyDescent="0.25">
      <c r="B139" s="90"/>
      <c r="C139" s="84"/>
      <c r="D139" s="84"/>
      <c r="E139" s="84"/>
      <c r="F139" s="84"/>
      <c r="G139" s="84"/>
      <c r="H139" s="84"/>
      <c r="J139" s="21"/>
      <c r="K139" s="21"/>
    </row>
    <row r="140" spans="2:11" x14ac:dyDescent="0.25">
      <c r="B140" s="90"/>
      <c r="C140" s="84"/>
      <c r="D140" s="84"/>
      <c r="E140" s="84"/>
      <c r="F140" s="84"/>
      <c r="G140" s="84"/>
      <c r="H140" s="84"/>
      <c r="J140" s="21"/>
      <c r="K140" s="21"/>
    </row>
    <row r="141" spans="2:11" x14ac:dyDescent="0.25">
      <c r="B141" s="90"/>
      <c r="C141" s="84"/>
      <c r="D141" s="84"/>
      <c r="E141" s="84"/>
      <c r="F141" s="84"/>
      <c r="G141" s="84"/>
      <c r="H141" s="84"/>
      <c r="J141" s="21"/>
      <c r="K141" s="21"/>
    </row>
    <row r="142" spans="2:11" x14ac:dyDescent="0.25">
      <c r="B142" s="90"/>
      <c r="C142" s="84"/>
      <c r="D142" s="84"/>
      <c r="E142" s="84"/>
      <c r="F142" s="84"/>
      <c r="G142" s="84"/>
      <c r="H142" s="84"/>
      <c r="J142" s="21"/>
      <c r="K142" s="21"/>
    </row>
    <row r="143" spans="2:11" x14ac:dyDescent="0.25">
      <c r="B143" s="90"/>
      <c r="C143" s="84"/>
      <c r="D143" s="84"/>
      <c r="E143" s="84"/>
      <c r="F143" s="84"/>
      <c r="G143" s="84"/>
      <c r="H143" s="84"/>
      <c r="J143" s="21"/>
      <c r="K143" s="21"/>
    </row>
    <row r="144" spans="2:11" x14ac:dyDescent="0.25">
      <c r="B144" s="90"/>
      <c r="C144" s="84"/>
      <c r="D144" s="84"/>
      <c r="E144" s="84"/>
      <c r="F144" s="84"/>
      <c r="G144" s="84"/>
      <c r="H144" s="84"/>
      <c r="J144" s="21"/>
      <c r="K144" s="21"/>
    </row>
    <row r="145" spans="2:11" x14ac:dyDescent="0.25">
      <c r="B145" s="90"/>
      <c r="C145" s="84"/>
      <c r="D145" s="84"/>
      <c r="E145" s="84"/>
      <c r="F145" s="84"/>
      <c r="G145" s="84"/>
      <c r="H145" s="84"/>
      <c r="J145" s="21"/>
      <c r="K145" s="21"/>
    </row>
    <row r="146" spans="2:11" x14ac:dyDescent="0.25">
      <c r="B146" s="88"/>
      <c r="C146" s="85"/>
      <c r="D146" s="85"/>
      <c r="E146" s="85"/>
      <c r="F146" s="85"/>
      <c r="G146" s="85"/>
      <c r="H146" s="85"/>
    </row>
    <row r="147" spans="2:11" x14ac:dyDescent="0.25">
      <c r="B147" s="88"/>
      <c r="C147" s="85"/>
      <c r="D147" s="85"/>
      <c r="E147" s="85"/>
      <c r="F147" s="85"/>
      <c r="G147" s="85"/>
      <c r="H147" s="85"/>
    </row>
    <row r="148" spans="2:11" x14ac:dyDescent="0.25">
      <c r="B148" s="88"/>
      <c r="C148" s="85"/>
      <c r="D148" s="85"/>
      <c r="E148" s="85"/>
      <c r="F148" s="85"/>
      <c r="G148" s="85"/>
      <c r="H148" s="85"/>
    </row>
    <row r="149" spans="2:11" x14ac:dyDescent="0.25">
      <c r="B149" s="88"/>
      <c r="C149" s="85"/>
      <c r="D149" s="85"/>
      <c r="E149" s="85"/>
      <c r="F149" s="85"/>
      <c r="G149" s="85"/>
      <c r="H149" s="85"/>
    </row>
    <row r="150" spans="2:11" x14ac:dyDescent="0.25">
      <c r="B150" s="88"/>
      <c r="C150" s="85"/>
      <c r="D150" s="85"/>
      <c r="E150" s="85"/>
      <c r="F150" s="85"/>
      <c r="G150" s="85"/>
      <c r="H150" s="85"/>
    </row>
    <row r="151" spans="2:11" x14ac:dyDescent="0.25">
      <c r="B151" s="88"/>
      <c r="C151" s="85"/>
      <c r="D151" s="85"/>
      <c r="E151" s="85"/>
      <c r="F151" s="85"/>
      <c r="G151" s="85"/>
      <c r="H151" s="85"/>
    </row>
    <row r="152" spans="2:11" x14ac:dyDescent="0.25">
      <c r="B152" s="88"/>
      <c r="C152" s="85"/>
      <c r="D152" s="85"/>
      <c r="E152" s="85"/>
      <c r="F152" s="85"/>
      <c r="G152" s="85"/>
      <c r="H152" s="85"/>
    </row>
    <row r="153" spans="2:11" x14ac:dyDescent="0.25">
      <c r="B153" s="88"/>
      <c r="C153" s="85"/>
      <c r="D153" s="85"/>
      <c r="E153" s="85"/>
      <c r="F153" s="85"/>
      <c r="G153" s="85"/>
      <c r="H153" s="85"/>
    </row>
    <row r="154" spans="2:11" x14ac:dyDescent="0.25">
      <c r="B154" s="88"/>
      <c r="C154" s="85"/>
      <c r="D154" s="85"/>
      <c r="E154" s="85"/>
      <c r="F154" s="85"/>
      <c r="G154" s="85"/>
      <c r="H154" s="85"/>
    </row>
    <row r="155" spans="2:11" x14ac:dyDescent="0.25">
      <c r="B155" s="88"/>
      <c r="C155" s="85"/>
      <c r="D155" s="85"/>
      <c r="E155" s="85"/>
      <c r="F155" s="85"/>
      <c r="G155" s="85"/>
      <c r="H155" s="85"/>
    </row>
    <row r="156" spans="2:11" x14ac:dyDescent="0.25">
      <c r="C156" s="85"/>
      <c r="D156" s="85"/>
      <c r="E156" s="85"/>
      <c r="F156" s="85"/>
      <c r="G156" s="85"/>
      <c r="H156" s="85"/>
    </row>
    <row r="157" spans="2:11" x14ac:dyDescent="0.25">
      <c r="C157" s="85"/>
      <c r="D157" s="85"/>
      <c r="E157" s="85"/>
      <c r="F157" s="85"/>
      <c r="G157" s="85"/>
      <c r="H157" s="85"/>
    </row>
    <row r="158" spans="2:11" x14ac:dyDescent="0.25">
      <c r="C158" s="85"/>
      <c r="D158" s="85"/>
      <c r="E158" s="85"/>
      <c r="F158" s="85"/>
      <c r="G158" s="85"/>
      <c r="H158" s="85"/>
    </row>
    <row r="159" spans="2:11" x14ac:dyDescent="0.25">
      <c r="C159" s="85"/>
      <c r="D159" s="85"/>
      <c r="E159" s="85"/>
      <c r="F159" s="85"/>
      <c r="G159" s="85"/>
      <c r="H159" s="85"/>
    </row>
    <row r="160" spans="2:11" x14ac:dyDescent="0.25">
      <c r="C160" s="85"/>
      <c r="D160" s="85"/>
      <c r="E160" s="85"/>
      <c r="F160" s="85"/>
      <c r="G160" s="85"/>
      <c r="H160" s="85"/>
    </row>
    <row r="161" spans="3:8" x14ac:dyDescent="0.25">
      <c r="C161" s="85"/>
      <c r="D161" s="85"/>
      <c r="E161" s="85"/>
      <c r="F161" s="85"/>
      <c r="G161" s="85"/>
      <c r="H161" s="85"/>
    </row>
    <row r="162" spans="3:8" x14ac:dyDescent="0.25">
      <c r="C162" s="85"/>
      <c r="D162" s="85"/>
      <c r="E162" s="85"/>
      <c r="F162" s="85"/>
      <c r="G162" s="85"/>
      <c r="H162" s="85"/>
    </row>
    <row r="163" spans="3:8" x14ac:dyDescent="0.25">
      <c r="C163" s="85"/>
      <c r="D163" s="85"/>
      <c r="E163" s="85"/>
      <c r="F163" s="85"/>
      <c r="G163" s="85"/>
      <c r="H163" s="85"/>
    </row>
    <row r="164" spans="3:8" x14ac:dyDescent="0.25">
      <c r="C164" s="85"/>
      <c r="D164" s="85"/>
      <c r="E164" s="85"/>
      <c r="F164" s="85"/>
      <c r="G164" s="85"/>
      <c r="H164" s="85"/>
    </row>
    <row r="165" spans="3:8" x14ac:dyDescent="0.25">
      <c r="C165" s="85"/>
      <c r="D165" s="85"/>
      <c r="E165" s="85"/>
      <c r="F165" s="85"/>
      <c r="G165" s="85"/>
      <c r="H165" s="85"/>
    </row>
    <row r="166" spans="3:8" x14ac:dyDescent="0.25">
      <c r="C166" s="85"/>
      <c r="D166" s="85"/>
      <c r="E166" s="85"/>
      <c r="F166" s="85"/>
      <c r="G166" s="85"/>
      <c r="H166" s="85"/>
    </row>
    <row r="167" spans="3:8" x14ac:dyDescent="0.25">
      <c r="C167" s="85"/>
      <c r="D167" s="85"/>
      <c r="E167" s="85"/>
      <c r="F167" s="85"/>
      <c r="G167" s="85"/>
      <c r="H167" s="85"/>
    </row>
    <row r="168" spans="3:8" x14ac:dyDescent="0.25">
      <c r="C168" s="85"/>
      <c r="D168" s="85"/>
      <c r="E168" s="85"/>
      <c r="F168" s="85"/>
      <c r="G168" s="85"/>
      <c r="H168" s="85"/>
    </row>
    <row r="169" spans="3:8" x14ac:dyDescent="0.25">
      <c r="C169" s="85"/>
      <c r="D169" s="85"/>
      <c r="E169" s="85"/>
      <c r="F169" s="85"/>
      <c r="G169" s="85"/>
      <c r="H169" s="85"/>
    </row>
    <row r="170" spans="3:8" x14ac:dyDescent="0.25">
      <c r="C170" s="85"/>
      <c r="D170" s="85"/>
      <c r="E170" s="85"/>
      <c r="F170" s="85"/>
      <c r="G170" s="85"/>
      <c r="H170" s="85"/>
    </row>
    <row r="171" spans="3:8" x14ac:dyDescent="0.25">
      <c r="C171" s="85"/>
      <c r="D171" s="85"/>
      <c r="E171" s="85"/>
      <c r="F171" s="85"/>
      <c r="G171" s="85"/>
      <c r="H171" s="85"/>
    </row>
    <row r="172" spans="3:8" x14ac:dyDescent="0.25">
      <c r="C172" s="85"/>
      <c r="D172" s="85"/>
      <c r="E172" s="85"/>
      <c r="F172" s="85"/>
      <c r="G172" s="85"/>
      <c r="H172" s="85"/>
    </row>
    <row r="173" spans="3:8" x14ac:dyDescent="0.25">
      <c r="C173" s="85"/>
      <c r="D173" s="85"/>
      <c r="E173" s="85"/>
      <c r="F173" s="85"/>
      <c r="G173" s="85"/>
      <c r="H173" s="85"/>
    </row>
    <row r="174" spans="3:8" x14ac:dyDescent="0.25">
      <c r="C174" s="85"/>
      <c r="D174" s="85"/>
      <c r="E174" s="85"/>
      <c r="F174" s="85"/>
      <c r="G174" s="85"/>
      <c r="H174" s="85"/>
    </row>
    <row r="175" spans="3:8" x14ac:dyDescent="0.25">
      <c r="C175" s="85"/>
      <c r="D175" s="85"/>
      <c r="E175" s="85"/>
      <c r="F175" s="85"/>
      <c r="G175" s="85"/>
      <c r="H175" s="85"/>
    </row>
  </sheetData>
  <mergeCells count="7">
    <mergeCell ref="K8:N9"/>
    <mergeCell ref="A1:AD1"/>
    <mergeCell ref="E4:G4"/>
    <mergeCell ref="B4:B5"/>
    <mergeCell ref="C4:C5"/>
    <mergeCell ref="D4:D5"/>
    <mergeCell ref="H4:H5"/>
  </mergeCells>
  <hyperlinks>
    <hyperlink ref="A11" location="'GROUP 1'!A3" display="A'Famosa Malacca"/>
    <hyperlink ref="A12" location="'GROUP 1'!A14" display="Kota Laksamana Malacca"/>
    <hyperlink ref="K12" location="'FULL NAME LIST &amp; HOTEL'!E20" display="full namelist"/>
    <hyperlink ref="K13" location="'GROUP 1'!A1" display="G1"/>
    <hyperlink ref="K14" location="'GROUP 2'!A1" display="G2"/>
    <hyperlink ref="K15" location="'GROUP 3'!A1" display="G3"/>
    <hyperlink ref="K16" location="'GROUP 4'!A1" display="G4"/>
    <hyperlink ref="K17" location="'GROUP 5'!A1" display="G5"/>
    <hyperlink ref="L13" location="'GROUP 6'!A1" display="G6"/>
    <hyperlink ref="L14" location="'GROUP 7'!A1" display="G7"/>
    <hyperlink ref="L15" location="'GROUP 8'!A1" display="G8"/>
    <hyperlink ref="L16" location="'GROUP 9'!A1" display="G9"/>
    <hyperlink ref="L17" location="'GROUP 10'!A1" display="G10"/>
    <hyperlink ref="M13" location="'GROUP 11'!A1" display="G11"/>
    <hyperlink ref="M14" location="'GROUP 12'!A1" display="G12"/>
    <hyperlink ref="M15" location="'GROUP 13'!A1" display="G13"/>
    <hyperlink ref="M16" location="'GROUP 14'!A1" display="G14"/>
    <hyperlink ref="M17" location="'SPOUSE LIST'!A1" display="SPOUSE LIST"/>
    <hyperlink ref="K11" location="SUMMARY!A1" display="Summary"/>
    <hyperlink ref="N13" location="'GUEST LIST'!A1" display="GUEST LIST"/>
    <hyperlink ref="N14" location="'GOLF LIST'!A1" display="GOLF"/>
    <hyperlink ref="A13" location="'GROUP 1'!A25" display="Kota Melaka"/>
    <hyperlink ref="A14" location="'GROUP 1'!A37" display="Malacca"/>
    <hyperlink ref="A19" location="'GROUP 2'!A3" display="Batu Pahat"/>
    <hyperlink ref="A20" location="'GROUP 2'!A14" display="Muar"/>
    <hyperlink ref="A21" location="'GROUP 2'!A25" display="Tangkak Ledang"/>
    <hyperlink ref="A22" location="'GROUP 2'!A37" display="Pontian"/>
    <hyperlink ref="A26" location="'GROUP 3'!A3" display="Mersing"/>
    <hyperlink ref="A27" location="'GROUP 3'!A14" display="Kluang"/>
    <hyperlink ref="A28" location="'GROUP 3'!A25" display="Segamat"/>
    <hyperlink ref="A29" location="'GROUP 3'!A37" display="Kota Tinggi"/>
    <hyperlink ref="A33" location="'GROUP 4'!A3" display="Kulai"/>
    <hyperlink ref="A34" location="'GROUP 4'!A14" display="Pasir Gudang"/>
    <hyperlink ref="A35" location="'GROUP 4'!A25" display="Puteri Lagoon"/>
    <hyperlink ref="A36" location="'GROUP 4'!A37" display="Tebrau"/>
    <hyperlink ref="A40" location="'GROUP 5'!A3" display="Johor Bahru"/>
    <hyperlink ref="A41" location="'GROUP 5'!A14" display="Johor Centennial"/>
    <hyperlink ref="A42" location="'GROUP 5'!A25" display="Johor Straits View"/>
    <hyperlink ref="A46" location="'GROUP 6'!A1" display="Queentown"/>
    <hyperlink ref="A47" location="'GROUP 6'!A21" display="Singapore "/>
    <hyperlink ref="A48" location="'GROUP 6'!A32" display="Sentosa"/>
    <hyperlink ref="A49" location="'GROUP 6'!A44" display="Eclub of Singapore"/>
    <hyperlink ref="A50" location="'GROUP 6'!A55" display="Tanglin"/>
    <hyperlink ref="A51" location="'GROUP 6'!A66" display="Victoria"/>
    <hyperlink ref="A55" location="'GROUP 7'!A3" display="Singapore East"/>
    <hyperlink ref="A56" location="'GROUP 7'!A14" display="Jurong Town"/>
    <hyperlink ref="A57" location="'GROUP 7'!A25" display="Singapore Centennial"/>
    <hyperlink ref="A58" location="'GROUP 7'!A37" display="Singapore North"/>
    <hyperlink ref="A59" location="'GROUP 7'!A43" display="Raffles City"/>
    <hyperlink ref="A63" location="'GROUP 8'!A1" display="Suntec City"/>
    <hyperlink ref="A64" location="'GROUP 8'!A14" display="Pandan Valley"/>
    <hyperlink ref="A65" location="'GROUP 8'!A25" display="Changi"/>
    <hyperlink ref="A66" location="'GROUP 8'!A37" display="Serangoon Gardens Orchard"/>
    <hyperlink ref="A67" location="'GROUP 8'!A43" display="E-Club of 3310"/>
    <hyperlink ref="A71" location="'GROUP 9'!A7" display="Garden City"/>
    <hyperlink ref="A72" location="'GROUP 9'!A14" display="Singapore West"/>
    <hyperlink ref="A73" location="'GROUP 9'!A25" display="Marina City"/>
    <hyperlink ref="A74" location="'GROUP 9'!A41" display="Bugis Junction"/>
    <hyperlink ref="A75" location="'GROUP 9'!A53" display="Shenton"/>
    <hyperlink ref="A76" location="'GROUP 9'!A64" display="Bukit Timah"/>
    <hyperlink ref="A80" location="'GROUP 9'!A3" display="Bandar Seri Begawan"/>
    <hyperlink ref="A81" location="SUMMARY!A14" display="Belait"/>
    <hyperlink ref="A82" location="'GROUP 10'!A25" display="Labuan F.T"/>
    <hyperlink ref="A83" location="'GROUP 10'!A37" display="Miri"/>
    <hyperlink ref="A87" location="'GROUP 11'!A3" display="Bintulu"/>
    <hyperlink ref="A88" location="'GROUP 11'!A14" display="Bintulu Central"/>
    <hyperlink ref="A89" location="'GROUP 11'!A25" display="Sibu"/>
    <hyperlink ref="A93" location="'GROUP 12'!A3" display="Kuching"/>
    <hyperlink ref="A94" location="'GROUP 12'!A14" display="Kuching Central"/>
    <hyperlink ref="A95" location="'GROUP 12'!A31" display="Kuching Jaya"/>
    <hyperlink ref="A96" location="'GROUP 12'!A44" display="Kuching South"/>
    <hyperlink ref="A100" location="'GROUP 13'!A3" display="Kinabalu Sutera"/>
    <hyperlink ref="A101" location="'GROUP 13'!A14" display="Kota Kinabalu"/>
    <hyperlink ref="A102" location="'GROUP 13'!A57" display="Kota Kinabalu South"/>
    <hyperlink ref="A103" location="'GROUP 13'!A83" display="Likas Bay"/>
    <hyperlink ref="A104" location="'GROUP 13'!A94" display="Luyang"/>
    <hyperlink ref="A105" location="'GROUP 13'!A106" display="Penampang"/>
    <hyperlink ref="A106" location="'GROUP 13'!A118" display="Tanjong Aru"/>
    <hyperlink ref="A110" location="'GROUP 14'!A3" display="Sandakan"/>
    <hyperlink ref="A111" location="'GROUP 14'!A14" display="Sandakan North"/>
    <hyperlink ref="A112" location="'GROUP 14'!A25" display="Tawau"/>
    <hyperlink ref="A113" location="'GROUP 14'!A37" display="Tawau Tanjung"/>
    <hyperlink ref="N15" location="'ADD. COUPONS'!A1" display="ADD COUPON"/>
  </hyperlinks>
  <pageMargins left="0.70866141732283472" right="0.70866141732283472" top="0.74803149606299213" bottom="0.74803149606299213" header="0.31496062992125984" footer="0.31496062992125984"/>
  <pageSetup scale="85" orientation="landscape" horizontalDpi="200" verticalDpi="200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>
          <x14:formula1>
            <xm:f>'GROUP 1'!K40</xm:f>
          </x14:formula1>
          <xm:sqref>C14:H14</xm:sqref>
        </x14:dataValidation>
        <x14:dataValidation type="custom" allowBlank="1" showInputMessage="1" showErrorMessage="1">
          <x14:formula1>
            <xm:f>'GROUP 1'!H40</xm:f>
          </x14:formula1>
          <xm:sqref>B14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14" workbookViewId="0">
      <selection activeCell="R18" sqref="R18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5.7109375" style="23" customWidth="1"/>
    <col min="4" max="4" width="9.140625" style="24"/>
    <col min="5" max="5" width="16.7109375" style="24" customWidth="1"/>
    <col min="6" max="6" width="23.42578125" style="24" customWidth="1"/>
    <col min="7" max="7" width="9.42578125" style="24" customWidth="1"/>
    <col min="8" max="8" width="23.7109375" style="24" customWidth="1"/>
    <col min="9" max="10" width="12.28515625" style="24" customWidth="1"/>
    <col min="11" max="17" width="9.140625" style="24"/>
    <col min="18" max="18" width="10.140625" style="24" bestFit="1" customWidth="1"/>
    <col min="19" max="19" width="9.28515625" style="24" bestFit="1" customWidth="1"/>
    <col min="20" max="20" width="10.140625" style="24" bestFit="1" customWidth="1"/>
    <col min="21" max="16384" width="9.140625" style="24"/>
  </cols>
  <sheetData>
    <row r="1" spans="1:20" ht="21" x14ac:dyDescent="0.35">
      <c r="B1" s="22"/>
      <c r="F1" s="179" t="s">
        <v>550</v>
      </c>
    </row>
    <row r="2" spans="1:20" ht="23.25" x14ac:dyDescent="0.2">
      <c r="A2" s="151" t="s">
        <v>72</v>
      </c>
      <c r="B2" s="152"/>
      <c r="C2" s="153"/>
    </row>
    <row r="3" spans="1:20" s="25" customFormat="1" x14ac:dyDescent="0.2">
      <c r="A3" s="131"/>
      <c r="B3" s="13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/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72" t="s">
        <v>86</v>
      </c>
      <c r="S4" s="373"/>
      <c r="T4" s="374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2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0" s="27" customFormat="1" ht="15.75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368" t="s">
        <v>73</v>
      </c>
      <c r="B14" s="369"/>
      <c r="C14" s="370"/>
      <c r="D14" s="138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61"/>
      <c r="S14" s="162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/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72" t="s">
        <v>86</v>
      </c>
      <c r="S15" s="373"/>
      <c r="T15" s="374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2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4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1</v>
      </c>
      <c r="Q17" s="173">
        <f t="shared" si="2"/>
        <v>0</v>
      </c>
      <c r="R17" s="183">
        <f>R22</f>
        <v>1950</v>
      </c>
      <c r="S17" s="183"/>
      <c r="T17" s="183">
        <f>T22</f>
        <v>1950</v>
      </c>
    </row>
    <row r="18" spans="1:20" s="27" customFormat="1" ht="15.75" x14ac:dyDescent="0.25">
      <c r="A18" s="150">
        <v>132</v>
      </c>
      <c r="B18" s="150">
        <v>133</v>
      </c>
      <c r="C18" s="128" t="s">
        <v>177</v>
      </c>
      <c r="D18" s="128"/>
      <c r="E18" s="128" t="s">
        <v>533</v>
      </c>
      <c r="F18" s="128" t="s">
        <v>534</v>
      </c>
      <c r="G18" s="124"/>
      <c r="H18" s="124"/>
      <c r="I18" s="124"/>
      <c r="J18" s="124"/>
      <c r="K18" s="124">
        <v>1</v>
      </c>
      <c r="L18" s="124"/>
      <c r="M18" s="124"/>
      <c r="N18" s="124"/>
      <c r="O18" s="124"/>
      <c r="P18" s="124">
        <v>1</v>
      </c>
      <c r="Q18" s="124"/>
      <c r="R18" s="185">
        <f>(K18*450)+(L18*450)+(M18*450)+(N18*80)+(O18*100)+(P18*150)+(Q18*280)</f>
        <v>600</v>
      </c>
      <c r="S18" s="182"/>
      <c r="T18" s="185">
        <f>R18-S18</f>
        <v>600</v>
      </c>
    </row>
    <row r="19" spans="1:20" s="27" customFormat="1" ht="15.75" x14ac:dyDescent="0.25">
      <c r="A19" s="3">
        <v>148</v>
      </c>
      <c r="B19" s="3"/>
      <c r="C19" s="279" t="s">
        <v>4</v>
      </c>
      <c r="D19" s="279"/>
      <c r="E19" s="280" t="s">
        <v>621</v>
      </c>
      <c r="F19" s="280" t="s">
        <v>622</v>
      </c>
      <c r="G19" s="278" t="s">
        <v>220</v>
      </c>
      <c r="H19" s="278"/>
      <c r="I19" s="278"/>
      <c r="J19" s="278"/>
      <c r="K19" s="278">
        <v>1</v>
      </c>
      <c r="L19" s="278"/>
      <c r="M19" s="278"/>
      <c r="N19" s="278"/>
      <c r="O19" s="278"/>
      <c r="P19" s="278"/>
      <c r="Q19" s="278"/>
      <c r="R19" s="80">
        <f>(K19*450)+(L19*450)+(M19*450)+(N19*80)+(O19*100)+(P19*150)+(Q19*280)</f>
        <v>450</v>
      </c>
      <c r="S19" s="83"/>
      <c r="T19" s="206">
        <f>R19-S19</f>
        <v>450</v>
      </c>
    </row>
    <row r="20" spans="1:20" s="27" customFormat="1" ht="15.75" x14ac:dyDescent="0.25">
      <c r="A20" s="3">
        <v>149</v>
      </c>
      <c r="B20" s="3"/>
      <c r="C20" s="279" t="s">
        <v>1</v>
      </c>
      <c r="D20" s="279"/>
      <c r="E20" s="280" t="s">
        <v>623</v>
      </c>
      <c r="F20" s="280" t="s">
        <v>624</v>
      </c>
      <c r="G20" s="278" t="s">
        <v>220</v>
      </c>
      <c r="H20" s="278"/>
      <c r="I20" s="278"/>
      <c r="J20" s="278"/>
      <c r="K20" s="278">
        <v>1</v>
      </c>
      <c r="L20" s="278"/>
      <c r="M20" s="278"/>
      <c r="N20" s="278"/>
      <c r="O20" s="278"/>
      <c r="P20" s="278"/>
      <c r="Q20" s="278"/>
      <c r="R20" s="80">
        <f>(K20*450)+(L20*450)+(M20*450)+(N20*80)+(O20*100)+(P20*150)+(Q20*280)</f>
        <v>450</v>
      </c>
      <c r="S20" s="83"/>
      <c r="T20" s="206">
        <f>R20-S20</f>
        <v>450</v>
      </c>
    </row>
    <row r="21" spans="1:20" s="27" customFormat="1" ht="15.75" x14ac:dyDescent="0.25">
      <c r="A21" s="3">
        <v>150</v>
      </c>
      <c r="B21" s="3"/>
      <c r="C21" s="279" t="s">
        <v>1</v>
      </c>
      <c r="D21" s="279"/>
      <c r="E21" s="280" t="s">
        <v>625</v>
      </c>
      <c r="F21" s="280" t="s">
        <v>626</v>
      </c>
      <c r="G21" s="278" t="s">
        <v>220</v>
      </c>
      <c r="H21" s="278"/>
      <c r="I21" s="278"/>
      <c r="J21" s="278"/>
      <c r="K21" s="278">
        <v>1</v>
      </c>
      <c r="L21" s="278"/>
      <c r="M21" s="278"/>
      <c r="N21" s="278"/>
      <c r="O21" s="278"/>
      <c r="P21" s="278"/>
      <c r="Q21" s="278"/>
      <c r="R21" s="80">
        <f>(K21*450)+(L21*450)+(M21*450)+(N21*80)+(O21*100)+(P21*150)+(Q21*280)</f>
        <v>450</v>
      </c>
      <c r="S21" s="83"/>
      <c r="T21" s="206">
        <f>R21-S21</f>
        <v>450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4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1</v>
      </c>
      <c r="Q22" s="168">
        <f t="shared" si="3"/>
        <v>0</v>
      </c>
      <c r="R22" s="187">
        <f t="shared" si="3"/>
        <v>1950</v>
      </c>
      <c r="S22" s="187">
        <f t="shared" si="3"/>
        <v>0</v>
      </c>
      <c r="T22" s="187">
        <f t="shared" si="3"/>
        <v>1950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74</v>
      </c>
      <c r="B25" s="369"/>
      <c r="C25" s="370"/>
      <c r="D25" s="138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/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72" t="s">
        <v>86</v>
      </c>
      <c r="S26" s="373"/>
      <c r="T26" s="374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2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4">K33</f>
        <v>4</v>
      </c>
      <c r="L28" s="172">
        <f t="shared" si="4"/>
        <v>1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2250</v>
      </c>
      <c r="S28" s="183"/>
      <c r="T28" s="183">
        <f>T33</f>
        <v>0</v>
      </c>
    </row>
    <row r="29" spans="1:20" s="27" customFormat="1" ht="15.75" x14ac:dyDescent="0.25">
      <c r="A29" s="150">
        <v>100</v>
      </c>
      <c r="B29" s="150">
        <v>93</v>
      </c>
      <c r="C29" s="128" t="s">
        <v>1</v>
      </c>
      <c r="D29" s="128"/>
      <c r="E29" s="240" t="s">
        <v>445</v>
      </c>
      <c r="F29" s="101" t="s">
        <v>451</v>
      </c>
      <c r="G29" s="124"/>
      <c r="H29" s="124" t="s">
        <v>452</v>
      </c>
      <c r="I29" s="124"/>
      <c r="J29" s="124"/>
      <c r="K29" s="124">
        <v>1</v>
      </c>
      <c r="L29" s="124">
        <v>1</v>
      </c>
      <c r="M29" s="124"/>
      <c r="N29" s="124"/>
      <c r="O29" s="124"/>
      <c r="P29" s="124"/>
      <c r="Q29" s="124"/>
      <c r="R29" s="185">
        <f>(K29*450)+(L29*450)+(M29*450)+(N29*80)+(O29*100)+(P29*150)+(Q29*280)</f>
        <v>900</v>
      </c>
      <c r="S29" s="182">
        <v>900</v>
      </c>
      <c r="T29" s="185">
        <f>R29-S29</f>
        <v>0</v>
      </c>
    </row>
    <row r="30" spans="1:20" s="27" customFormat="1" ht="15.75" x14ac:dyDescent="0.25">
      <c r="A30" s="150">
        <v>101</v>
      </c>
      <c r="B30" s="150">
        <v>77</v>
      </c>
      <c r="C30" s="128" t="s">
        <v>1</v>
      </c>
      <c r="D30" s="128"/>
      <c r="E30" s="92" t="s">
        <v>450</v>
      </c>
      <c r="F30" s="104" t="s">
        <v>446</v>
      </c>
      <c r="G30" s="124"/>
      <c r="H30" s="124"/>
      <c r="I30" s="124"/>
      <c r="J30" s="124"/>
      <c r="K30" s="124">
        <v>1</v>
      </c>
      <c r="L30" s="124"/>
      <c r="M30" s="124"/>
      <c r="N30" s="124"/>
      <c r="O30" s="124"/>
      <c r="P30" s="124"/>
      <c r="Q30" s="124"/>
      <c r="R30" s="185">
        <f>(K30*450)+(L30*450)+(M30*450)+(N30*80)+(O30*100)+(P30*150)+(Q30*280)</f>
        <v>450</v>
      </c>
      <c r="S30" s="182">
        <v>450</v>
      </c>
      <c r="T30" s="185">
        <f>R30-S30</f>
        <v>0</v>
      </c>
    </row>
    <row r="31" spans="1:20" s="27" customFormat="1" ht="15.75" x14ac:dyDescent="0.25">
      <c r="A31" s="150">
        <v>102</v>
      </c>
      <c r="B31" s="150">
        <v>78</v>
      </c>
      <c r="C31" s="128"/>
      <c r="D31" s="128"/>
      <c r="E31" s="104" t="s">
        <v>447</v>
      </c>
      <c r="F31" s="104" t="s">
        <v>447</v>
      </c>
      <c r="G31" s="124"/>
      <c r="H31" s="124"/>
      <c r="I31" s="124"/>
      <c r="J31" s="124"/>
      <c r="K31" s="124">
        <v>1</v>
      </c>
      <c r="L31" s="124"/>
      <c r="M31" s="124"/>
      <c r="N31" s="124"/>
      <c r="O31" s="124"/>
      <c r="P31" s="124"/>
      <c r="Q31" s="124"/>
      <c r="R31" s="185">
        <f>(K31*450)+(L31*450)+(M31*450)+(N31*80)+(O31*100)+(P31*150)+(Q31*280)</f>
        <v>450</v>
      </c>
      <c r="S31" s="182">
        <v>450</v>
      </c>
      <c r="T31" s="185">
        <f>R31-S31</f>
        <v>0</v>
      </c>
    </row>
    <row r="32" spans="1:20" s="27" customFormat="1" ht="15.75" x14ac:dyDescent="0.25">
      <c r="A32" s="150">
        <v>103</v>
      </c>
      <c r="B32" s="150">
        <v>79</v>
      </c>
      <c r="C32" s="128" t="s">
        <v>152</v>
      </c>
      <c r="D32" s="128"/>
      <c r="E32" s="92" t="s">
        <v>449</v>
      </c>
      <c r="F32" s="104" t="s">
        <v>448</v>
      </c>
      <c r="G32" s="124"/>
      <c r="H32" s="124"/>
      <c r="I32" s="124"/>
      <c r="J32" s="124"/>
      <c r="K32" s="124">
        <v>1</v>
      </c>
      <c r="L32" s="124"/>
      <c r="M32" s="124"/>
      <c r="N32" s="124"/>
      <c r="O32" s="124"/>
      <c r="P32" s="124"/>
      <c r="Q32" s="124"/>
      <c r="R32" s="185">
        <f>(K32*450)+(L32*450)+(M32*450)+(N32*80)+(O32*100)+(P32*150)+(Q32*280)</f>
        <v>450</v>
      </c>
      <c r="S32" s="182">
        <v>450</v>
      </c>
      <c r="T32" s="185">
        <f>R32-S32</f>
        <v>0</v>
      </c>
    </row>
    <row r="33" spans="1:20" s="27" customFormat="1" ht="15.75" x14ac:dyDescent="0.25">
      <c r="A33" s="144"/>
      <c r="B33" s="227"/>
      <c r="C33" s="228"/>
      <c r="D33" s="229"/>
      <c r="E33" s="229"/>
      <c r="F33" s="230"/>
      <c r="G33" s="230"/>
      <c r="H33" s="228"/>
      <c r="I33" s="228"/>
      <c r="J33" s="228"/>
      <c r="K33" s="167">
        <f>SUM(K29:K32)</f>
        <v>4</v>
      </c>
      <c r="L33" s="167">
        <f t="shared" ref="L33:T33" si="5">SUM(L29:L32)</f>
        <v>1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2250</v>
      </c>
      <c r="S33" s="187">
        <f t="shared" si="5"/>
        <v>2250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75</v>
      </c>
      <c r="B37" s="369"/>
      <c r="C37" s="370"/>
      <c r="D37" s="138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/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72" t="s">
        <v>86</v>
      </c>
      <c r="S38" s="373"/>
      <c r="T38" s="374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2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6">K45</f>
        <v>0</v>
      </c>
      <c r="L40" s="172">
        <f t="shared" si="6"/>
        <v>0</v>
      </c>
      <c r="M40" s="154">
        <f t="shared" si="6"/>
        <v>0</v>
      </c>
      <c r="N40" s="154">
        <f t="shared" si="6"/>
        <v>0</v>
      </c>
      <c r="O40" s="154">
        <f t="shared" si="6"/>
        <v>1</v>
      </c>
      <c r="P40" s="154">
        <f t="shared" si="6"/>
        <v>0</v>
      </c>
      <c r="Q40" s="173">
        <f t="shared" si="6"/>
        <v>0</v>
      </c>
      <c r="R40" s="183">
        <f>R45</f>
        <v>100</v>
      </c>
      <c r="S40" s="183"/>
      <c r="T40" s="183">
        <f>T45</f>
        <v>100</v>
      </c>
    </row>
    <row r="41" spans="1:20" s="27" customFormat="1" ht="15.75" x14ac:dyDescent="0.25">
      <c r="A41" s="3">
        <v>141</v>
      </c>
      <c r="B41" s="3"/>
      <c r="C41" s="279" t="s">
        <v>1</v>
      </c>
      <c r="D41" s="279"/>
      <c r="E41" s="280" t="s">
        <v>587</v>
      </c>
      <c r="F41" s="280" t="s">
        <v>588</v>
      </c>
      <c r="G41" s="278"/>
      <c r="H41" s="278"/>
      <c r="I41" s="278"/>
      <c r="J41" s="278"/>
      <c r="K41" s="278"/>
      <c r="L41" s="278"/>
      <c r="M41" s="278"/>
      <c r="N41" s="278"/>
      <c r="O41" s="278">
        <v>1</v>
      </c>
      <c r="P41" s="278"/>
      <c r="Q41" s="278"/>
      <c r="R41" s="80">
        <f t="shared" ref="R41" si="7">(K41*450)+(L41*450)+(M41*450)+(N41*80)+(O41*100)+(P41*150)+(Q41*280)</f>
        <v>100</v>
      </c>
      <c r="S41" s="83"/>
      <c r="T41" s="317">
        <f t="shared" ref="T41" si="8">R41-S41</f>
        <v>100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78"/>
      <c r="M42" s="171"/>
      <c r="N42" s="124"/>
      <c r="O42" s="124"/>
      <c r="P42" s="124"/>
      <c r="Q42" s="12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69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0</v>
      </c>
      <c r="L45" s="167">
        <f t="shared" ref="L45:T45" si="9">SUM(L41:L44)</f>
        <v>0</v>
      </c>
      <c r="M45" s="167">
        <f t="shared" si="9"/>
        <v>0</v>
      </c>
      <c r="N45" s="167">
        <f t="shared" si="9"/>
        <v>0</v>
      </c>
      <c r="O45" s="167">
        <f t="shared" si="9"/>
        <v>1</v>
      </c>
      <c r="P45" s="167">
        <f t="shared" si="9"/>
        <v>0</v>
      </c>
      <c r="Q45" s="167">
        <f t="shared" si="9"/>
        <v>0</v>
      </c>
      <c r="R45" s="187">
        <f t="shared" si="9"/>
        <v>100</v>
      </c>
      <c r="S45" s="187">
        <f t="shared" si="9"/>
        <v>0</v>
      </c>
      <c r="T45" s="187">
        <f t="shared" si="9"/>
        <v>100</v>
      </c>
    </row>
    <row r="46" spans="1:20" x14ac:dyDescent="0.2">
      <c r="R46" s="164"/>
      <c r="S46" s="23"/>
    </row>
    <row r="47" spans="1:20" x14ac:dyDescent="0.2">
      <c r="A47" s="351" t="s">
        <v>600</v>
      </c>
      <c r="B47" s="352"/>
      <c r="C47" s="352"/>
      <c r="D47" s="353"/>
    </row>
    <row r="48" spans="1:20" x14ac:dyDescent="0.2">
      <c r="A48" s="354"/>
      <c r="B48" s="355"/>
      <c r="C48" s="355"/>
      <c r="D48" s="356"/>
      <c r="F48" s="179" t="s">
        <v>550</v>
      </c>
    </row>
    <row r="49" spans="1:4" x14ac:dyDescent="0.2">
      <c r="A49" s="97"/>
      <c r="B49" s="106"/>
      <c r="C49" s="106"/>
      <c r="D49" s="106"/>
    </row>
    <row r="50" spans="1:4" x14ac:dyDescent="0.2">
      <c r="A50" s="320" t="s">
        <v>575</v>
      </c>
      <c r="B50" s="106"/>
      <c r="C50" s="106"/>
      <c r="D50" s="106"/>
    </row>
    <row r="51" spans="1:4" x14ac:dyDescent="0.2">
      <c r="A51" s="320" t="s">
        <v>601</v>
      </c>
      <c r="B51" s="106"/>
      <c r="C51" s="106"/>
      <c r="D51" s="106"/>
    </row>
    <row r="52" spans="1:4" x14ac:dyDescent="0.2">
      <c r="A52" s="320" t="s">
        <v>602</v>
      </c>
      <c r="B52" s="321" t="s">
        <v>607</v>
      </c>
      <c r="C52" s="321" t="s">
        <v>612</v>
      </c>
      <c r="D52" s="321" t="s">
        <v>617</v>
      </c>
    </row>
    <row r="53" spans="1:4" x14ac:dyDescent="0.2">
      <c r="A53" s="320" t="s">
        <v>603</v>
      </c>
      <c r="B53" s="321" t="s">
        <v>608</v>
      </c>
      <c r="C53" s="321" t="s">
        <v>613</v>
      </c>
      <c r="D53" s="321" t="s">
        <v>618</v>
      </c>
    </row>
    <row r="54" spans="1:4" x14ac:dyDescent="0.2">
      <c r="A54" s="320" t="s">
        <v>604</v>
      </c>
      <c r="B54" s="321" t="s">
        <v>609</v>
      </c>
      <c r="C54" s="321" t="s">
        <v>614</v>
      </c>
      <c r="D54" s="321" t="s">
        <v>619</v>
      </c>
    </row>
    <row r="55" spans="1:4" x14ac:dyDescent="0.2">
      <c r="A55" s="320" t="s">
        <v>605</v>
      </c>
      <c r="B55" s="321" t="s">
        <v>610</v>
      </c>
      <c r="C55" s="321" t="s">
        <v>615</v>
      </c>
      <c r="D55" s="106"/>
    </row>
    <row r="56" spans="1:4" x14ac:dyDescent="0.2">
      <c r="A56" s="320" t="s">
        <v>606</v>
      </c>
      <c r="B56" s="321" t="s">
        <v>611</v>
      </c>
      <c r="C56" s="321" t="s">
        <v>616</v>
      </c>
      <c r="D56" s="106"/>
    </row>
  </sheetData>
  <mergeCells count="52">
    <mergeCell ref="F38:F40"/>
    <mergeCell ref="G38:G40"/>
    <mergeCell ref="H38:H40"/>
    <mergeCell ref="K38:L38"/>
    <mergeCell ref="I38:J38"/>
    <mergeCell ref="A38:A40"/>
    <mergeCell ref="B38:B40"/>
    <mergeCell ref="C38:C40"/>
    <mergeCell ref="D38:D40"/>
    <mergeCell ref="E38:E40"/>
    <mergeCell ref="G26:G28"/>
    <mergeCell ref="H26:H28"/>
    <mergeCell ref="K26:L26"/>
    <mergeCell ref="I26:J26"/>
    <mergeCell ref="A37:C37"/>
    <mergeCell ref="B26:B28"/>
    <mergeCell ref="C26:C28"/>
    <mergeCell ref="D26:D28"/>
    <mergeCell ref="E26:E28"/>
    <mergeCell ref="F26:F28"/>
    <mergeCell ref="M38:P38"/>
    <mergeCell ref="I4:J4"/>
    <mergeCell ref="I15:J15"/>
    <mergeCell ref="E15:E17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  <mergeCell ref="A25:C25"/>
    <mergeCell ref="A26:A28"/>
    <mergeCell ref="F4:F6"/>
    <mergeCell ref="F15:F17"/>
    <mergeCell ref="A47:D48"/>
    <mergeCell ref="R38:T38"/>
    <mergeCell ref="R26:T26"/>
    <mergeCell ref="R15:T15"/>
    <mergeCell ref="R4:T4"/>
    <mergeCell ref="G4:G6"/>
    <mergeCell ref="H4:H6"/>
    <mergeCell ref="K4:L4"/>
    <mergeCell ref="M4:P4"/>
    <mergeCell ref="G15:G17"/>
    <mergeCell ref="H15:H17"/>
    <mergeCell ref="K15:L15"/>
    <mergeCell ref="M15:P15"/>
    <mergeCell ref="M26:P26"/>
  </mergeCells>
  <hyperlinks>
    <hyperlink ref="F48" location="SUMMARY!A1" display="SUMMARY"/>
    <hyperlink ref="F1" location="SUMMARY!A1" display="SUMMARY"/>
    <hyperlink ref="A51" location="'FULL NAME LIST &amp; HOTEL'!E20" display="full namelist"/>
    <hyperlink ref="A52" location="'GROUP 1'!A1" display="G1"/>
    <hyperlink ref="A53" location="'GROUP 2'!A1" display="G2"/>
    <hyperlink ref="A54" location="'GROUP 3'!A1" display="G3"/>
    <hyperlink ref="A55" location="'GROUP 4'!A1" display="G4"/>
    <hyperlink ref="A56" location="'GROUP 5'!A1" display="G5"/>
    <hyperlink ref="B52" location="'GROUP 6'!A1" display="G6"/>
    <hyperlink ref="B53" location="'GROUP 7'!A1" display="G7"/>
    <hyperlink ref="B54" location="'GROUP 8'!A1" display="G8"/>
    <hyperlink ref="B55" location="'GROUP 9'!A1" display="G9"/>
    <hyperlink ref="B56" location="'GROUP 10'!A1" display="G10"/>
    <hyperlink ref="C52" location="'GROUP 11'!A1" display="G11"/>
    <hyperlink ref="C53" location="'GROUP 12'!A1" display="G12"/>
    <hyperlink ref="C54" location="'GROUP 13'!A1" display="G13"/>
    <hyperlink ref="C55" location="'GROUP 14'!A1" display="G14"/>
    <hyperlink ref="C56" location="'SPOUSE LIST'!A1" display="SPOUSE LIST"/>
    <hyperlink ref="A50" location="SUMMARY!A1" display="Summary"/>
    <hyperlink ref="D52" location="'GUEST LIST'!A1" display="GUEST LIST"/>
    <hyperlink ref="D53" location="'GOLF LIST'!A1" display="GOLF"/>
    <hyperlink ref="D54" location="'ADD. COUPONS'!A1" display="ADD COUPON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C4 C38 C29:C32 C26 C41:C42 C15 C7:C8 C18:C21</xm:sqref>
        </x14:dataValidation>
        <x14:dataValidation type="list" allowBlank="1" showInputMessage="1" showErrorMessage="1">
          <x14:formula1>
            <xm:f>DROPDOWN!$B$32:$B$96</xm:f>
          </x14:formula1>
          <xm:sqref>G4 G38 G29:G32 G26 G41:G42 G15 G7:G8 G18:G21</xm:sqref>
        </x14:dataValidation>
        <x14:dataValidation type="list" allowBlank="1" showInputMessage="1" showErrorMessage="1">
          <x14:formula1>
            <xm:f>DROPDOWN!$B$23:$B$29</xm:f>
          </x14:formula1>
          <xm:sqref>D4 D38 D29:D32 D26 D41:D42 D15 D7:D8 D18:D21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 I41:J41 I19:J21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6"/>
  <sheetViews>
    <sheetView topLeftCell="A13" workbookViewId="0">
      <selection activeCell="H37" sqref="H37"/>
    </sheetView>
  </sheetViews>
  <sheetFormatPr defaultRowHeight="12.75" x14ac:dyDescent="0.2"/>
  <cols>
    <col min="2" max="2" width="10.85546875" bestFit="1" customWidth="1"/>
  </cols>
  <sheetData>
    <row r="8" spans="1:6" x14ac:dyDescent="0.2">
      <c r="A8" s="58" t="s">
        <v>9</v>
      </c>
      <c r="B8" s="58" t="s">
        <v>3</v>
      </c>
      <c r="E8" s="58" t="s">
        <v>409</v>
      </c>
      <c r="F8" s="58" t="s">
        <v>399</v>
      </c>
    </row>
    <row r="9" spans="1:6" x14ac:dyDescent="0.2">
      <c r="B9" s="58" t="s">
        <v>6</v>
      </c>
      <c r="F9" s="58" t="s">
        <v>455</v>
      </c>
    </row>
    <row r="10" spans="1:6" x14ac:dyDescent="0.2">
      <c r="B10" s="58" t="s">
        <v>5</v>
      </c>
      <c r="F10" s="58" t="s">
        <v>417</v>
      </c>
    </row>
    <row r="11" spans="1:6" x14ac:dyDescent="0.2">
      <c r="B11" s="58" t="s">
        <v>13</v>
      </c>
      <c r="F11" s="58" t="s">
        <v>349</v>
      </c>
    </row>
    <row r="12" spans="1:6" x14ac:dyDescent="0.2">
      <c r="B12" s="58" t="s">
        <v>7</v>
      </c>
      <c r="F12" s="58" t="s">
        <v>456</v>
      </c>
    </row>
    <row r="13" spans="1:6" x14ac:dyDescent="0.2">
      <c r="B13" s="58" t="s">
        <v>140</v>
      </c>
      <c r="F13" s="58" t="s">
        <v>440</v>
      </c>
    </row>
    <row r="14" spans="1:6" x14ac:dyDescent="0.2">
      <c r="B14" s="58" t="s">
        <v>4</v>
      </c>
      <c r="F14" s="58" t="s">
        <v>457</v>
      </c>
    </row>
    <row r="15" spans="1:6" x14ac:dyDescent="0.2">
      <c r="B15" s="58" t="s">
        <v>1</v>
      </c>
      <c r="F15" s="58" t="s">
        <v>416</v>
      </c>
    </row>
    <row r="16" spans="1:6" x14ac:dyDescent="0.2">
      <c r="B16" s="58" t="s">
        <v>152</v>
      </c>
      <c r="F16" s="58" t="s">
        <v>454</v>
      </c>
    </row>
    <row r="17" spans="1:7" x14ac:dyDescent="0.2">
      <c r="B17" s="58" t="s">
        <v>323</v>
      </c>
      <c r="F17" s="58" t="s">
        <v>441</v>
      </c>
    </row>
    <row r="18" spans="1:7" x14ac:dyDescent="0.2">
      <c r="B18" s="58" t="s">
        <v>338</v>
      </c>
      <c r="F18" t="s">
        <v>473</v>
      </c>
    </row>
    <row r="19" spans="1:7" x14ac:dyDescent="0.2">
      <c r="B19" s="58" t="s">
        <v>177</v>
      </c>
      <c r="F19" s="58" t="s">
        <v>509</v>
      </c>
    </row>
    <row r="20" spans="1:7" x14ac:dyDescent="0.2">
      <c r="B20" s="58" t="s">
        <v>104</v>
      </c>
    </row>
    <row r="23" spans="1:7" x14ac:dyDescent="0.2">
      <c r="A23" s="58" t="s">
        <v>99</v>
      </c>
    </row>
    <row r="25" spans="1:7" x14ac:dyDescent="0.2">
      <c r="B25" s="58" t="s">
        <v>105</v>
      </c>
    </row>
    <row r="26" spans="1:7" x14ac:dyDescent="0.2">
      <c r="B26" s="58" t="s">
        <v>106</v>
      </c>
    </row>
    <row r="27" spans="1:7" x14ac:dyDescent="0.2">
      <c r="B27" s="58" t="s">
        <v>107</v>
      </c>
    </row>
    <row r="28" spans="1:7" x14ac:dyDescent="0.2">
      <c r="B28" s="58" t="s">
        <v>108</v>
      </c>
      <c r="G28" s="58" t="s">
        <v>560</v>
      </c>
    </row>
    <row r="29" spans="1:7" x14ac:dyDescent="0.2">
      <c r="B29" s="58" t="s">
        <v>109</v>
      </c>
    </row>
    <row r="30" spans="1:7" x14ac:dyDescent="0.2">
      <c r="G30" t="s">
        <v>561</v>
      </c>
    </row>
    <row r="31" spans="1:7" x14ac:dyDescent="0.2">
      <c r="E31" s="58"/>
      <c r="G31" t="s">
        <v>562</v>
      </c>
    </row>
    <row r="32" spans="1:7" x14ac:dyDescent="0.2">
      <c r="A32" t="s">
        <v>116</v>
      </c>
      <c r="G32" t="s">
        <v>563</v>
      </c>
    </row>
    <row r="33" spans="2:7" x14ac:dyDescent="0.2">
      <c r="G33" t="s">
        <v>564</v>
      </c>
    </row>
    <row r="34" spans="2:7" x14ac:dyDescent="0.2">
      <c r="B34" s="58" t="s">
        <v>226</v>
      </c>
      <c r="G34" t="s">
        <v>565</v>
      </c>
    </row>
    <row r="35" spans="2:7" x14ac:dyDescent="0.2">
      <c r="B35" s="58" t="s">
        <v>227</v>
      </c>
    </row>
    <row r="36" spans="2:7" x14ac:dyDescent="0.2">
      <c r="B36" s="58" t="s">
        <v>228</v>
      </c>
    </row>
    <row r="37" spans="2:7" x14ac:dyDescent="0.2">
      <c r="B37" s="58" t="s">
        <v>229</v>
      </c>
    </row>
    <row r="38" spans="2:7" ht="15.75" x14ac:dyDescent="0.25">
      <c r="B38" s="27" t="s">
        <v>230</v>
      </c>
    </row>
    <row r="39" spans="2:7" ht="15.75" x14ac:dyDescent="0.25">
      <c r="B39" s="27" t="s">
        <v>231</v>
      </c>
    </row>
    <row r="40" spans="2:7" ht="15.75" x14ac:dyDescent="0.25">
      <c r="B40" s="27" t="s">
        <v>232</v>
      </c>
    </row>
    <row r="41" spans="2:7" ht="15.75" x14ac:dyDescent="0.25">
      <c r="B41" s="27" t="s">
        <v>233</v>
      </c>
    </row>
    <row r="42" spans="2:7" ht="15.75" x14ac:dyDescent="0.25">
      <c r="B42" s="28" t="s">
        <v>234</v>
      </c>
    </row>
    <row r="43" spans="2:7" ht="15.75" x14ac:dyDescent="0.25">
      <c r="B43" s="27" t="s">
        <v>235</v>
      </c>
    </row>
    <row r="44" spans="2:7" ht="15.75" x14ac:dyDescent="0.25">
      <c r="B44" s="27" t="s">
        <v>236</v>
      </c>
    </row>
    <row r="45" spans="2:7" ht="15.75" x14ac:dyDescent="0.25">
      <c r="B45" s="28" t="s">
        <v>237</v>
      </c>
    </row>
    <row r="46" spans="2:7" ht="15.75" x14ac:dyDescent="0.25">
      <c r="B46" s="28" t="s">
        <v>238</v>
      </c>
    </row>
    <row r="47" spans="2:7" ht="15.75" x14ac:dyDescent="0.25">
      <c r="B47" s="28" t="s">
        <v>239</v>
      </c>
    </row>
    <row r="48" spans="2:7" ht="15.75" x14ac:dyDescent="0.25">
      <c r="B48" s="28" t="s">
        <v>240</v>
      </c>
    </row>
    <row r="49" spans="2:2" ht="15.75" x14ac:dyDescent="0.25">
      <c r="B49" s="28" t="s">
        <v>241</v>
      </c>
    </row>
    <row r="50" spans="2:2" ht="15.75" x14ac:dyDescent="0.25">
      <c r="B50" s="28" t="s">
        <v>242</v>
      </c>
    </row>
    <row r="51" spans="2:2" ht="15.75" x14ac:dyDescent="0.25">
      <c r="B51" s="28" t="s">
        <v>243</v>
      </c>
    </row>
    <row r="52" spans="2:2" ht="15.75" x14ac:dyDescent="0.25">
      <c r="B52" s="27" t="s">
        <v>244</v>
      </c>
    </row>
    <row r="53" spans="2:2" ht="15.75" x14ac:dyDescent="0.25">
      <c r="B53" s="30" t="s">
        <v>245</v>
      </c>
    </row>
    <row r="54" spans="2:2" ht="15.75" x14ac:dyDescent="0.25">
      <c r="B54" s="27" t="s">
        <v>246</v>
      </c>
    </row>
    <row r="55" spans="2:2" ht="15.75" x14ac:dyDescent="0.25">
      <c r="B55" s="30" t="s">
        <v>247</v>
      </c>
    </row>
    <row r="56" spans="2:2" ht="15.75" x14ac:dyDescent="0.25">
      <c r="B56" s="30" t="s">
        <v>248</v>
      </c>
    </row>
    <row r="57" spans="2:2" ht="15.75" x14ac:dyDescent="0.25">
      <c r="B57" s="27" t="s">
        <v>249</v>
      </c>
    </row>
    <row r="58" spans="2:2" ht="15.75" x14ac:dyDescent="0.25">
      <c r="B58" s="30" t="s">
        <v>250</v>
      </c>
    </row>
    <row r="59" spans="2:2" ht="15.75" x14ac:dyDescent="0.25">
      <c r="B59" s="30" t="s">
        <v>251</v>
      </c>
    </row>
    <row r="60" spans="2:2" ht="15.75" x14ac:dyDescent="0.25">
      <c r="B60" s="30" t="s">
        <v>252</v>
      </c>
    </row>
    <row r="61" spans="2:2" ht="15.75" x14ac:dyDescent="0.25">
      <c r="B61" s="30" t="s">
        <v>253</v>
      </c>
    </row>
    <row r="62" spans="2:2" ht="15.75" x14ac:dyDescent="0.25">
      <c r="B62" s="30" t="s">
        <v>254</v>
      </c>
    </row>
    <row r="63" spans="2:2" ht="15.75" x14ac:dyDescent="0.25">
      <c r="B63" s="30" t="s">
        <v>255</v>
      </c>
    </row>
    <row r="64" spans="2:2" ht="15.75" x14ac:dyDescent="0.25">
      <c r="B64" s="30" t="s">
        <v>256</v>
      </c>
    </row>
    <row r="65" spans="2:2" ht="15.75" x14ac:dyDescent="0.25">
      <c r="B65" s="30" t="s">
        <v>257</v>
      </c>
    </row>
    <row r="66" spans="2:2" ht="15.75" x14ac:dyDescent="0.25">
      <c r="B66" s="27" t="s">
        <v>258</v>
      </c>
    </row>
    <row r="67" spans="2:2" ht="15.75" x14ac:dyDescent="0.25">
      <c r="B67" s="27" t="s">
        <v>259</v>
      </c>
    </row>
    <row r="68" spans="2:2" ht="15.75" x14ac:dyDescent="0.25">
      <c r="B68" s="34" t="s">
        <v>260</v>
      </c>
    </row>
    <row r="69" spans="2:2" ht="15.75" x14ac:dyDescent="0.25">
      <c r="B69" s="34" t="s">
        <v>261</v>
      </c>
    </row>
    <row r="70" spans="2:2" ht="15.75" x14ac:dyDescent="0.25">
      <c r="B70" s="34" t="s">
        <v>262</v>
      </c>
    </row>
    <row r="71" spans="2:2" ht="15.75" x14ac:dyDescent="0.25">
      <c r="B71" s="34" t="s">
        <v>263</v>
      </c>
    </row>
    <row r="72" spans="2:2" ht="15.75" x14ac:dyDescent="0.25">
      <c r="B72" s="34" t="s">
        <v>264</v>
      </c>
    </row>
    <row r="73" spans="2:2" ht="15.75" x14ac:dyDescent="0.25">
      <c r="B73" s="34" t="s">
        <v>265</v>
      </c>
    </row>
    <row r="74" spans="2:2" ht="15.75" x14ac:dyDescent="0.25">
      <c r="B74" s="30" t="s">
        <v>203</v>
      </c>
    </row>
    <row r="75" spans="2:2" ht="15.75" x14ac:dyDescent="0.25">
      <c r="B75" s="30" t="s">
        <v>204</v>
      </c>
    </row>
    <row r="76" spans="2:2" ht="15.75" x14ac:dyDescent="0.25">
      <c r="B76" s="30" t="s">
        <v>214</v>
      </c>
    </row>
    <row r="77" spans="2:2" ht="15.75" x14ac:dyDescent="0.25">
      <c r="B77" s="30" t="s">
        <v>217</v>
      </c>
    </row>
    <row r="78" spans="2:2" ht="15.75" x14ac:dyDescent="0.25">
      <c r="B78" s="30" t="s">
        <v>205</v>
      </c>
    </row>
    <row r="79" spans="2:2" ht="15.75" x14ac:dyDescent="0.25">
      <c r="B79" s="30" t="s">
        <v>206</v>
      </c>
    </row>
    <row r="80" spans="2:2" ht="15.75" x14ac:dyDescent="0.25">
      <c r="B80" s="30" t="s">
        <v>221</v>
      </c>
    </row>
    <row r="81" spans="2:2" ht="15.75" x14ac:dyDescent="0.25">
      <c r="B81" s="30" t="s">
        <v>210</v>
      </c>
    </row>
    <row r="82" spans="2:2" ht="15.75" x14ac:dyDescent="0.25">
      <c r="B82" s="30" t="s">
        <v>211</v>
      </c>
    </row>
    <row r="83" spans="2:2" ht="15.75" x14ac:dyDescent="0.25">
      <c r="B83" s="30" t="s">
        <v>212</v>
      </c>
    </row>
    <row r="84" spans="2:2" ht="15.75" x14ac:dyDescent="0.25">
      <c r="B84" s="30" t="s">
        <v>213</v>
      </c>
    </row>
    <row r="85" spans="2:2" ht="15.75" x14ac:dyDescent="0.25">
      <c r="B85" s="30" t="s">
        <v>207</v>
      </c>
    </row>
    <row r="86" spans="2:2" ht="15.75" x14ac:dyDescent="0.25">
      <c r="B86" s="30" t="s">
        <v>208</v>
      </c>
    </row>
    <row r="87" spans="2:2" ht="15.75" x14ac:dyDescent="0.25">
      <c r="B87" s="30" t="s">
        <v>209</v>
      </c>
    </row>
    <row r="88" spans="2:2" ht="15.75" x14ac:dyDescent="0.25">
      <c r="B88" s="30" t="s">
        <v>215</v>
      </c>
    </row>
    <row r="89" spans="2:2" ht="15.75" x14ac:dyDescent="0.25">
      <c r="B89" s="30" t="s">
        <v>216</v>
      </c>
    </row>
    <row r="90" spans="2:2" ht="15.75" x14ac:dyDescent="0.25">
      <c r="B90" s="30" t="s">
        <v>218</v>
      </c>
    </row>
    <row r="91" spans="2:2" ht="15.75" x14ac:dyDescent="0.25">
      <c r="B91" s="30" t="s">
        <v>222</v>
      </c>
    </row>
    <row r="92" spans="2:2" ht="15.75" x14ac:dyDescent="0.25">
      <c r="B92" s="30" t="s">
        <v>219</v>
      </c>
    </row>
    <row r="93" spans="2:2" ht="15.75" x14ac:dyDescent="0.25">
      <c r="B93" s="30" t="s">
        <v>220</v>
      </c>
    </row>
    <row r="94" spans="2:2" ht="15.75" x14ac:dyDescent="0.25">
      <c r="B94" s="30" t="s">
        <v>223</v>
      </c>
    </row>
    <row r="95" spans="2:2" ht="15.75" x14ac:dyDescent="0.25">
      <c r="B95" s="30" t="s">
        <v>224</v>
      </c>
    </row>
    <row r="96" spans="2:2" ht="15.75" x14ac:dyDescent="0.25">
      <c r="B96" s="28" t="s">
        <v>225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80" zoomScaleNormal="80" workbookViewId="0">
      <selection activeCell="G5" sqref="G5:J14"/>
    </sheetView>
  </sheetViews>
  <sheetFormatPr defaultRowHeight="12.75" x14ac:dyDescent="0.2"/>
  <cols>
    <col min="1" max="1" width="7.7109375" bestFit="1" customWidth="1"/>
    <col min="2" max="2" width="7.85546875" bestFit="1" customWidth="1"/>
    <col min="3" max="3" width="31.140625" customWidth="1"/>
    <col min="4" max="4" width="7.7109375" style="44" customWidth="1"/>
    <col min="5" max="5" width="28.140625" customWidth="1"/>
    <col min="7" max="7" width="17.28515625" bestFit="1" customWidth="1"/>
    <col min="8" max="8" width="16.7109375" bestFit="1" customWidth="1"/>
  </cols>
  <sheetData>
    <row r="1" spans="1:36" s="32" customFormat="1" ht="54" customHeight="1" x14ac:dyDescent="0.25">
      <c r="A1" s="333" t="s">
        <v>95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</row>
    <row r="3" spans="1:36" ht="12.75" customHeight="1" x14ac:dyDescent="0.2"/>
    <row r="4" spans="1:36" s="45" customFormat="1" ht="15.75" x14ac:dyDescent="0.25">
      <c r="C4" s="265"/>
      <c r="D4" s="46"/>
      <c r="G4" s="32"/>
      <c r="H4" s="32"/>
    </row>
    <row r="5" spans="1:36" s="47" customFormat="1" ht="26.25" customHeight="1" x14ac:dyDescent="0.2">
      <c r="A5" s="384" t="s">
        <v>2</v>
      </c>
      <c r="B5" s="383" t="s">
        <v>99</v>
      </c>
      <c r="C5" s="382" t="s">
        <v>18</v>
      </c>
      <c r="D5" s="267">
        <f>SUM(D8:D62)</f>
        <v>0</v>
      </c>
      <c r="E5" s="382" t="s">
        <v>10</v>
      </c>
      <c r="G5" s="351" t="s">
        <v>600</v>
      </c>
      <c r="H5" s="352"/>
      <c r="I5" s="352"/>
      <c r="J5" s="353"/>
    </row>
    <row r="6" spans="1:36" s="49" customFormat="1" ht="18.75" x14ac:dyDescent="0.3">
      <c r="A6" s="384"/>
      <c r="B6" s="383"/>
      <c r="C6" s="382"/>
      <c r="D6" s="267"/>
      <c r="E6" s="382"/>
      <c r="G6" s="354"/>
      <c r="H6" s="355"/>
      <c r="I6" s="355"/>
      <c r="J6" s="356"/>
    </row>
    <row r="7" spans="1:36" s="49" customFormat="1" ht="18.75" x14ac:dyDescent="0.3">
      <c r="A7" s="254"/>
      <c r="B7" s="268"/>
      <c r="C7" s="269"/>
      <c r="D7" s="267"/>
      <c r="E7" s="3"/>
      <c r="G7" s="97"/>
      <c r="H7" s="106"/>
      <c r="I7" s="106"/>
      <c r="J7" s="106"/>
    </row>
    <row r="8" spans="1:36" s="36" customFormat="1" ht="15.75" x14ac:dyDescent="0.25">
      <c r="A8" s="253">
        <v>1</v>
      </c>
      <c r="B8" s="253"/>
      <c r="C8" s="124" t="s">
        <v>568</v>
      </c>
      <c r="D8" s="270"/>
      <c r="E8" s="124" t="s">
        <v>203</v>
      </c>
      <c r="G8" s="320" t="s">
        <v>575</v>
      </c>
      <c r="H8" s="106"/>
      <c r="I8" s="106"/>
      <c r="J8" s="106"/>
    </row>
    <row r="9" spans="1:36" s="36" customFormat="1" ht="15.75" x14ac:dyDescent="0.25">
      <c r="A9" s="253">
        <v>2</v>
      </c>
      <c r="B9" s="253"/>
      <c r="C9" s="124" t="s">
        <v>570</v>
      </c>
      <c r="D9" s="270"/>
      <c r="E9" s="124" t="s">
        <v>203</v>
      </c>
      <c r="G9" s="320" t="s">
        <v>601</v>
      </c>
      <c r="H9" s="106"/>
      <c r="I9" s="106"/>
      <c r="J9" s="106"/>
    </row>
    <row r="10" spans="1:36" s="36" customFormat="1" ht="15.75" x14ac:dyDescent="0.25">
      <c r="A10" s="253">
        <v>3</v>
      </c>
      <c r="B10" s="253"/>
      <c r="C10" s="124" t="s">
        <v>569</v>
      </c>
      <c r="D10" s="150"/>
      <c r="E10" s="124" t="s">
        <v>203</v>
      </c>
      <c r="G10" s="320" t="s">
        <v>602</v>
      </c>
      <c r="H10" s="321" t="s">
        <v>607</v>
      </c>
      <c r="I10" s="321" t="s">
        <v>612</v>
      </c>
      <c r="J10" s="321" t="s">
        <v>617</v>
      </c>
    </row>
    <row r="11" spans="1:36" s="36" customFormat="1" ht="15.75" x14ac:dyDescent="0.25">
      <c r="A11" s="253">
        <v>4</v>
      </c>
      <c r="B11" s="253"/>
      <c r="C11" s="124" t="s">
        <v>481</v>
      </c>
      <c r="D11" s="270"/>
      <c r="E11" s="124" t="s">
        <v>209</v>
      </c>
      <c r="G11" s="320" t="s">
        <v>603</v>
      </c>
      <c r="H11" s="321" t="s">
        <v>608</v>
      </c>
      <c r="I11" s="321" t="s">
        <v>613</v>
      </c>
      <c r="J11" s="321" t="s">
        <v>618</v>
      </c>
    </row>
    <row r="12" spans="1:36" s="36" customFormat="1" ht="15.75" x14ac:dyDescent="0.25">
      <c r="A12" s="253">
        <v>5</v>
      </c>
      <c r="B12" s="253"/>
      <c r="C12" s="124" t="s">
        <v>559</v>
      </c>
      <c r="D12" s="270"/>
      <c r="E12" s="124" t="s">
        <v>261</v>
      </c>
      <c r="G12" s="320" t="s">
        <v>604</v>
      </c>
      <c r="H12" s="321" t="s">
        <v>609</v>
      </c>
      <c r="I12" s="321" t="s">
        <v>614</v>
      </c>
      <c r="J12" s="321" t="s">
        <v>619</v>
      </c>
    </row>
    <row r="13" spans="1:36" s="36" customFormat="1" ht="15.75" x14ac:dyDescent="0.25">
      <c r="A13" s="253">
        <v>6</v>
      </c>
      <c r="B13" s="253"/>
      <c r="C13" s="124" t="s">
        <v>528</v>
      </c>
      <c r="D13" s="270"/>
      <c r="E13" s="124" t="s">
        <v>241</v>
      </c>
      <c r="G13" s="320" t="s">
        <v>605</v>
      </c>
      <c r="H13" s="321" t="s">
        <v>610</v>
      </c>
      <c r="I13" s="321" t="s">
        <v>615</v>
      </c>
      <c r="J13" s="106"/>
    </row>
    <row r="14" spans="1:36" s="36" customFormat="1" ht="15.75" x14ac:dyDescent="0.25">
      <c r="A14" s="253">
        <v>7</v>
      </c>
      <c r="B14" s="253"/>
      <c r="C14" s="271" t="s">
        <v>296</v>
      </c>
      <c r="D14" s="270"/>
      <c r="E14" s="124" t="s">
        <v>263</v>
      </c>
      <c r="G14" s="320" t="s">
        <v>606</v>
      </c>
      <c r="H14" s="321" t="s">
        <v>611</v>
      </c>
      <c r="I14" s="321" t="s">
        <v>616</v>
      </c>
      <c r="J14" s="106"/>
    </row>
    <row r="15" spans="1:36" s="36" customFormat="1" ht="15.75" x14ac:dyDescent="0.25">
      <c r="A15" s="253">
        <v>8</v>
      </c>
      <c r="B15" s="253"/>
      <c r="C15" s="124" t="s">
        <v>477</v>
      </c>
      <c r="D15" s="270"/>
      <c r="E15" s="124" t="s">
        <v>209</v>
      </c>
    </row>
    <row r="16" spans="1:36" s="36" customFormat="1" ht="15.75" x14ac:dyDescent="0.25">
      <c r="A16" s="253">
        <v>9</v>
      </c>
      <c r="B16" s="253"/>
      <c r="C16" s="124" t="s">
        <v>527</v>
      </c>
      <c r="D16" s="270"/>
      <c r="E16" s="124" t="s">
        <v>253</v>
      </c>
    </row>
    <row r="17" spans="1:5" s="36" customFormat="1" ht="15.75" x14ac:dyDescent="0.25">
      <c r="A17" s="253">
        <v>10</v>
      </c>
      <c r="B17" s="253"/>
      <c r="C17" s="271" t="s">
        <v>192</v>
      </c>
      <c r="D17" s="270"/>
      <c r="E17" s="124" t="s">
        <v>249</v>
      </c>
    </row>
    <row r="18" spans="1:5" s="36" customFormat="1" ht="15.75" x14ac:dyDescent="0.25">
      <c r="A18" s="253">
        <v>11</v>
      </c>
      <c r="B18" s="253"/>
      <c r="C18" s="271" t="s">
        <v>178</v>
      </c>
      <c r="D18" s="270"/>
      <c r="E18" s="124" t="s">
        <v>245</v>
      </c>
    </row>
    <row r="19" spans="1:5" s="36" customFormat="1" ht="15.75" x14ac:dyDescent="0.25">
      <c r="A19" s="253">
        <v>12</v>
      </c>
      <c r="B19" s="253"/>
      <c r="C19" s="275" t="s">
        <v>392</v>
      </c>
      <c r="D19" s="270"/>
      <c r="E19" s="124" t="s">
        <v>208</v>
      </c>
    </row>
    <row r="20" spans="1:5" s="36" customFormat="1" ht="15.75" x14ac:dyDescent="0.25">
      <c r="A20" s="253">
        <v>13</v>
      </c>
      <c r="B20" s="253"/>
      <c r="C20" s="276" t="s">
        <v>424</v>
      </c>
      <c r="D20" s="270"/>
      <c r="E20" s="124" t="s">
        <v>215</v>
      </c>
    </row>
    <row r="21" spans="1:5" s="36" customFormat="1" ht="15.75" x14ac:dyDescent="0.25">
      <c r="A21" s="253">
        <v>15</v>
      </c>
      <c r="B21" s="253"/>
      <c r="C21" s="106" t="s">
        <v>574</v>
      </c>
      <c r="D21" s="270"/>
      <c r="E21" s="124" t="s">
        <v>208</v>
      </c>
    </row>
    <row r="22" spans="1:5" s="36" customFormat="1" ht="15.75" x14ac:dyDescent="0.25">
      <c r="A22" s="253">
        <v>14</v>
      </c>
      <c r="B22" s="253"/>
      <c r="C22" s="271" t="s">
        <v>295</v>
      </c>
      <c r="D22" s="270"/>
      <c r="E22" s="124" t="s">
        <v>263</v>
      </c>
    </row>
    <row r="23" spans="1:5" s="36" customFormat="1" ht="15.75" x14ac:dyDescent="0.25">
      <c r="A23" s="253">
        <v>16</v>
      </c>
      <c r="B23" s="253"/>
      <c r="C23" s="271" t="s">
        <v>278</v>
      </c>
      <c r="D23" s="270"/>
      <c r="E23" s="273" t="s">
        <v>262</v>
      </c>
    </row>
    <row r="24" spans="1:5" s="36" customFormat="1" ht="15.75" x14ac:dyDescent="0.25">
      <c r="A24" s="253">
        <v>17</v>
      </c>
      <c r="B24" s="253"/>
      <c r="C24" s="271" t="s">
        <v>276</v>
      </c>
      <c r="D24" s="270"/>
      <c r="E24" s="124" t="s">
        <v>262</v>
      </c>
    </row>
    <row r="25" spans="1:5" s="36" customFormat="1" ht="15.75" x14ac:dyDescent="0.25">
      <c r="A25" s="253">
        <v>18</v>
      </c>
      <c r="B25" s="253"/>
      <c r="C25" s="275" t="s">
        <v>391</v>
      </c>
      <c r="D25" s="270"/>
      <c r="E25" s="124" t="s">
        <v>208</v>
      </c>
    </row>
    <row r="26" spans="1:5" s="36" customFormat="1" ht="15.75" x14ac:dyDescent="0.25">
      <c r="A26" s="253">
        <v>19</v>
      </c>
      <c r="B26" s="253"/>
      <c r="C26" s="271" t="s">
        <v>155</v>
      </c>
      <c r="D26" s="270"/>
      <c r="E26" s="124" t="s">
        <v>241</v>
      </c>
    </row>
    <row r="27" spans="1:5" s="36" customFormat="1" ht="15.75" x14ac:dyDescent="0.25">
      <c r="A27" s="253">
        <v>20</v>
      </c>
      <c r="B27" s="253"/>
      <c r="C27" s="106" t="s">
        <v>573</v>
      </c>
      <c r="D27" s="270"/>
      <c r="E27" s="124" t="s">
        <v>208</v>
      </c>
    </row>
    <row r="28" spans="1:5" s="36" customFormat="1" ht="15.75" x14ac:dyDescent="0.25">
      <c r="A28" s="253">
        <v>21</v>
      </c>
      <c r="B28" s="253"/>
      <c r="C28" s="271" t="s">
        <v>126</v>
      </c>
      <c r="D28" s="270"/>
      <c r="E28" s="124" t="s">
        <v>229</v>
      </c>
    </row>
    <row r="29" spans="1:5" s="36" customFormat="1" ht="15.75" x14ac:dyDescent="0.25">
      <c r="A29" s="253">
        <v>22</v>
      </c>
      <c r="B29" s="253"/>
      <c r="C29" s="271" t="s">
        <v>179</v>
      </c>
      <c r="D29" s="270"/>
      <c r="E29" s="124" t="s">
        <v>245</v>
      </c>
    </row>
    <row r="30" spans="1:5" s="36" customFormat="1" ht="15.75" x14ac:dyDescent="0.25">
      <c r="A30" s="253">
        <v>23</v>
      </c>
      <c r="B30" s="253"/>
      <c r="C30" s="271" t="s">
        <v>452</v>
      </c>
      <c r="D30" s="270"/>
      <c r="E30" s="124" t="s">
        <v>223</v>
      </c>
    </row>
    <row r="31" spans="1:5" s="36" customFormat="1" ht="15.75" x14ac:dyDescent="0.25">
      <c r="A31" s="253">
        <v>24</v>
      </c>
      <c r="B31" s="253"/>
      <c r="C31" s="271" t="s">
        <v>137</v>
      </c>
      <c r="D31" s="270"/>
      <c r="E31" s="124" t="s">
        <v>232</v>
      </c>
    </row>
    <row r="32" spans="1:5" s="36" customFormat="1" ht="15.75" x14ac:dyDescent="0.25">
      <c r="A32" s="253">
        <v>25</v>
      </c>
      <c r="B32" s="253"/>
      <c r="C32" s="271" t="s">
        <v>342</v>
      </c>
      <c r="D32" s="270"/>
      <c r="E32" s="124" t="s">
        <v>211</v>
      </c>
    </row>
    <row r="33" spans="1:5" s="36" customFormat="1" ht="15.75" x14ac:dyDescent="0.25">
      <c r="A33" s="253">
        <v>26</v>
      </c>
      <c r="B33" s="253"/>
      <c r="C33" s="275" t="s">
        <v>393</v>
      </c>
      <c r="D33" s="270"/>
      <c r="E33" s="124" t="s">
        <v>208</v>
      </c>
    </row>
    <row r="34" spans="1:5" s="36" customFormat="1" ht="15.75" x14ac:dyDescent="0.25">
      <c r="A34" s="253">
        <v>27</v>
      </c>
      <c r="B34" s="253"/>
      <c r="C34" s="106" t="s">
        <v>572</v>
      </c>
      <c r="D34" s="270"/>
      <c r="E34" s="124" t="s">
        <v>208</v>
      </c>
    </row>
    <row r="35" spans="1:5" s="36" customFormat="1" ht="15.75" x14ac:dyDescent="0.25">
      <c r="A35" s="253">
        <v>28</v>
      </c>
      <c r="B35" s="253"/>
      <c r="C35" s="124" t="s">
        <v>508</v>
      </c>
      <c r="D35" s="270"/>
      <c r="E35" s="124" t="s">
        <v>241</v>
      </c>
    </row>
    <row r="36" spans="1:5" s="36" customFormat="1" ht="15.75" x14ac:dyDescent="0.25">
      <c r="A36" s="253">
        <v>29</v>
      </c>
      <c r="B36" s="253"/>
      <c r="C36" s="275" t="s">
        <v>394</v>
      </c>
      <c r="D36" s="270"/>
      <c r="E36" s="124" t="s">
        <v>208</v>
      </c>
    </row>
    <row r="37" spans="1:5" s="36" customFormat="1" ht="15.75" x14ac:dyDescent="0.25">
      <c r="A37" s="253">
        <v>30</v>
      </c>
      <c r="B37" s="253"/>
      <c r="C37" s="271" t="s">
        <v>164</v>
      </c>
      <c r="D37" s="270"/>
      <c r="E37" s="124" t="s">
        <v>245</v>
      </c>
    </row>
    <row r="38" spans="1:5" s="36" customFormat="1" ht="15.75" x14ac:dyDescent="0.25">
      <c r="A38" s="253">
        <v>31</v>
      </c>
      <c r="B38" s="253"/>
      <c r="C38" s="124" t="s">
        <v>182</v>
      </c>
      <c r="D38" s="270"/>
      <c r="E38" s="124" t="s">
        <v>247</v>
      </c>
    </row>
    <row r="39" spans="1:5" s="36" customFormat="1" ht="15.75" x14ac:dyDescent="0.25">
      <c r="A39" s="253">
        <v>32</v>
      </c>
      <c r="B39" s="253"/>
      <c r="C39" s="271" t="s">
        <v>328</v>
      </c>
      <c r="D39" s="270"/>
      <c r="E39" s="124" t="s">
        <v>214</v>
      </c>
    </row>
    <row r="40" spans="1:5" s="36" customFormat="1" ht="15.75" x14ac:dyDescent="0.25">
      <c r="A40" s="253">
        <v>33</v>
      </c>
      <c r="B40" s="253"/>
      <c r="C40" s="275" t="s">
        <v>423</v>
      </c>
      <c r="D40" s="270"/>
      <c r="E40" s="124" t="s">
        <v>215</v>
      </c>
    </row>
    <row r="41" spans="1:5" s="36" customFormat="1" ht="15.75" x14ac:dyDescent="0.25">
      <c r="A41" s="253">
        <v>34</v>
      </c>
      <c r="B41" s="253"/>
      <c r="C41" s="271" t="s">
        <v>277</v>
      </c>
      <c r="D41" s="270"/>
      <c r="E41" s="124" t="s">
        <v>262</v>
      </c>
    </row>
    <row r="42" spans="1:5" s="36" customFormat="1" ht="15.75" x14ac:dyDescent="0.25">
      <c r="A42" s="253">
        <v>35</v>
      </c>
      <c r="B42" s="253"/>
      <c r="C42" s="271" t="s">
        <v>131</v>
      </c>
      <c r="D42" s="270"/>
      <c r="E42" s="124" t="s">
        <v>265</v>
      </c>
    </row>
    <row r="43" spans="1:5" s="36" customFormat="1" ht="15.75" x14ac:dyDescent="0.25">
      <c r="A43" s="253">
        <v>36</v>
      </c>
      <c r="B43" s="253"/>
      <c r="C43" s="124" t="s">
        <v>558</v>
      </c>
      <c r="D43" s="270"/>
      <c r="E43" s="124" t="s">
        <v>261</v>
      </c>
    </row>
    <row r="44" spans="1:5" s="36" customFormat="1" ht="15.75" x14ac:dyDescent="0.25">
      <c r="A44" s="253">
        <v>37</v>
      </c>
      <c r="B44" s="253"/>
      <c r="C44" s="271" t="s">
        <v>135</v>
      </c>
      <c r="D44" s="270"/>
      <c r="E44" s="124" t="s">
        <v>229</v>
      </c>
    </row>
    <row r="45" spans="1:5" s="36" customFormat="1" ht="15.75" x14ac:dyDescent="0.25">
      <c r="A45" s="253">
        <v>38</v>
      </c>
      <c r="B45" s="253"/>
      <c r="C45" s="270"/>
      <c r="D45" s="253"/>
      <c r="E45" s="270"/>
    </row>
    <row r="46" spans="1:5" s="36" customFormat="1" ht="15.75" x14ac:dyDescent="0.25">
      <c r="A46" s="253">
        <v>39</v>
      </c>
      <c r="B46" s="253"/>
      <c r="C46" s="270"/>
      <c r="D46" s="253"/>
      <c r="E46" s="270"/>
    </row>
    <row r="47" spans="1:5" s="36" customFormat="1" ht="15.75" x14ac:dyDescent="0.25">
      <c r="A47" s="253">
        <v>40</v>
      </c>
      <c r="B47" s="253"/>
      <c r="C47" s="270"/>
      <c r="D47" s="253"/>
      <c r="E47" s="270"/>
    </row>
    <row r="48" spans="1:5" s="36" customFormat="1" ht="15.75" x14ac:dyDescent="0.25">
      <c r="A48" s="253">
        <v>41</v>
      </c>
      <c r="B48" s="253"/>
      <c r="C48" s="270"/>
      <c r="D48" s="253"/>
      <c r="E48" s="270"/>
    </row>
    <row r="49" spans="1:5" s="36" customFormat="1" ht="15.75" x14ac:dyDescent="0.25">
      <c r="A49" s="253">
        <v>42</v>
      </c>
      <c r="B49" s="253"/>
      <c r="C49" s="270"/>
      <c r="D49" s="253"/>
      <c r="E49" s="270"/>
    </row>
    <row r="50" spans="1:5" s="36" customFormat="1" ht="15.75" x14ac:dyDescent="0.25">
      <c r="A50" s="253">
        <v>43</v>
      </c>
      <c r="B50" s="253"/>
      <c r="C50" s="270"/>
      <c r="D50" s="253"/>
      <c r="E50" s="270"/>
    </row>
    <row r="51" spans="1:5" s="36" customFormat="1" ht="15.75" x14ac:dyDescent="0.25">
      <c r="A51" s="253">
        <v>44</v>
      </c>
      <c r="B51" s="253"/>
      <c r="C51" s="270"/>
      <c r="D51" s="253"/>
      <c r="E51" s="270"/>
    </row>
    <row r="52" spans="1:5" s="36" customFormat="1" ht="15.75" x14ac:dyDescent="0.25">
      <c r="A52" s="253">
        <v>45</v>
      </c>
      <c r="B52" s="253"/>
      <c r="C52" s="270"/>
      <c r="D52" s="253"/>
      <c r="E52" s="270"/>
    </row>
    <row r="53" spans="1:5" s="36" customFormat="1" ht="15.75" x14ac:dyDescent="0.25">
      <c r="A53" s="253">
        <v>46</v>
      </c>
      <c r="B53" s="253"/>
      <c r="C53" s="270"/>
      <c r="D53" s="253"/>
      <c r="E53" s="270"/>
    </row>
    <row r="54" spans="1:5" s="36" customFormat="1" ht="15.75" x14ac:dyDescent="0.25">
      <c r="A54" s="253">
        <v>47</v>
      </c>
      <c r="B54" s="253"/>
      <c r="C54" s="270"/>
      <c r="D54" s="253"/>
      <c r="E54" s="270"/>
    </row>
    <row r="55" spans="1:5" s="36" customFormat="1" ht="15.75" x14ac:dyDescent="0.25">
      <c r="A55" s="253">
        <v>48</v>
      </c>
      <c r="B55" s="253"/>
      <c r="C55" s="270"/>
      <c r="D55" s="253"/>
      <c r="E55" s="270"/>
    </row>
    <row r="56" spans="1:5" s="36" customFormat="1" ht="15.75" x14ac:dyDescent="0.25">
      <c r="A56" s="253">
        <v>49</v>
      </c>
      <c r="B56" s="253"/>
      <c r="C56" s="270"/>
      <c r="D56" s="253"/>
      <c r="E56" s="270"/>
    </row>
    <row r="57" spans="1:5" s="36" customFormat="1" ht="15.75" x14ac:dyDescent="0.25">
      <c r="A57" s="253">
        <v>50</v>
      </c>
      <c r="B57" s="253"/>
      <c r="C57" s="270"/>
      <c r="D57" s="253"/>
      <c r="E57" s="270"/>
    </row>
    <row r="58" spans="1:5" s="36" customFormat="1" ht="15.75" x14ac:dyDescent="0.25">
      <c r="A58" s="253"/>
      <c r="B58" s="253"/>
      <c r="C58" s="270"/>
      <c r="D58" s="253"/>
      <c r="E58" s="270"/>
    </row>
    <row r="59" spans="1:5" s="36" customFormat="1" ht="15.75" x14ac:dyDescent="0.25">
      <c r="A59" s="253"/>
      <c r="B59" s="253"/>
      <c r="C59" s="270"/>
      <c r="D59" s="253"/>
      <c r="E59" s="270"/>
    </row>
    <row r="60" spans="1:5" s="36" customFormat="1" ht="15.75" x14ac:dyDescent="0.25">
      <c r="A60" s="253"/>
      <c r="B60" s="253"/>
      <c r="C60" s="270"/>
      <c r="D60" s="253"/>
      <c r="E60" s="270"/>
    </row>
    <row r="61" spans="1:5" s="36" customFormat="1" ht="15.75" x14ac:dyDescent="0.25">
      <c r="A61" s="253"/>
      <c r="B61" s="253"/>
      <c r="C61" s="270"/>
      <c r="D61" s="253"/>
      <c r="E61" s="270"/>
    </row>
    <row r="62" spans="1:5" s="36" customFormat="1" ht="15.75" x14ac:dyDescent="0.25">
      <c r="A62" s="253"/>
      <c r="B62" s="270"/>
      <c r="C62" s="270"/>
      <c r="D62" s="253"/>
      <c r="E62" s="270"/>
    </row>
    <row r="63" spans="1:5" s="36" customFormat="1" ht="15.75" x14ac:dyDescent="0.25">
      <c r="A63" s="253" t="s">
        <v>0</v>
      </c>
      <c r="B63" s="270"/>
      <c r="C63" s="270"/>
      <c r="D63" s="253">
        <f>SUM(D8:D62)</f>
        <v>0</v>
      </c>
      <c r="E63" s="270"/>
    </row>
    <row r="64" spans="1:5" s="36" customFormat="1" ht="15.75" x14ac:dyDescent="0.25">
      <c r="A64" s="253"/>
      <c r="B64" s="270"/>
      <c r="C64" s="270"/>
      <c r="D64" s="253">
        <f>D63-SUMMARY!C6</f>
        <v>-40</v>
      </c>
      <c r="E64" s="270"/>
    </row>
    <row r="65" spans="1:5" s="36" customFormat="1" ht="15.75" x14ac:dyDescent="0.25">
      <c r="A65" s="37"/>
      <c r="D65" s="37"/>
      <c r="E65" s="270"/>
    </row>
    <row r="66" spans="1:5" s="36" customFormat="1" ht="15.75" x14ac:dyDescent="0.25">
      <c r="A66" s="37"/>
      <c r="D66" s="37"/>
    </row>
    <row r="67" spans="1:5" s="36" customFormat="1" ht="15.75" x14ac:dyDescent="0.25">
      <c r="A67" s="37"/>
      <c r="D67" s="37"/>
    </row>
    <row r="68" spans="1:5" s="36" customFormat="1" ht="15.75" x14ac:dyDescent="0.25">
      <c r="A68" s="37"/>
      <c r="D68" s="37"/>
    </row>
    <row r="69" spans="1:5" s="36" customFormat="1" ht="15.75" x14ac:dyDescent="0.25">
      <c r="A69" s="37"/>
      <c r="D69" s="37"/>
    </row>
    <row r="70" spans="1:5" s="36" customFormat="1" ht="15.75" x14ac:dyDescent="0.25">
      <c r="A70" s="37"/>
      <c r="D70" s="37"/>
    </row>
    <row r="71" spans="1:5" s="36" customFormat="1" ht="15.75" x14ac:dyDescent="0.25">
      <c r="A71" s="37"/>
      <c r="D71" s="37"/>
    </row>
    <row r="72" spans="1:5" s="36" customFormat="1" ht="15.75" x14ac:dyDescent="0.25">
      <c r="A72" s="37"/>
      <c r="D72" s="37"/>
    </row>
    <row r="73" spans="1:5" s="36" customFormat="1" ht="15.75" x14ac:dyDescent="0.25">
      <c r="A73" s="37"/>
      <c r="D73" s="37"/>
    </row>
    <row r="74" spans="1:5" s="36" customFormat="1" ht="15.75" x14ac:dyDescent="0.25">
      <c r="A74" s="37"/>
      <c r="D74" s="37"/>
    </row>
    <row r="75" spans="1:5" s="36" customFormat="1" ht="15.75" x14ac:dyDescent="0.25">
      <c r="A75" s="37"/>
      <c r="D75" s="37"/>
    </row>
    <row r="76" spans="1:5" s="36" customFormat="1" ht="15.75" x14ac:dyDescent="0.25">
      <c r="A76" s="37"/>
      <c r="D76" s="37"/>
    </row>
    <row r="77" spans="1:5" s="36" customFormat="1" ht="15.75" x14ac:dyDescent="0.25">
      <c r="A77" s="37"/>
      <c r="D77" s="37"/>
    </row>
    <row r="78" spans="1:5" s="36" customFormat="1" ht="15.75" x14ac:dyDescent="0.25">
      <c r="A78" s="37"/>
      <c r="D78" s="37"/>
    </row>
    <row r="79" spans="1:5" s="36" customFormat="1" ht="15.75" x14ac:dyDescent="0.25">
      <c r="A79" s="37"/>
      <c r="D79" s="37"/>
    </row>
    <row r="80" spans="1:5" s="36" customFormat="1" ht="15.75" x14ac:dyDescent="0.25">
      <c r="A80" s="37"/>
      <c r="D80" s="37"/>
    </row>
    <row r="81" spans="1:5" s="36" customFormat="1" ht="15.75" x14ac:dyDescent="0.25">
      <c r="A81" s="37"/>
      <c r="D81" s="37"/>
    </row>
    <row r="82" spans="1:5" s="36" customFormat="1" ht="15.75" x14ac:dyDescent="0.25">
      <c r="A82" s="37"/>
      <c r="D82" s="37"/>
    </row>
    <row r="83" spans="1:5" s="36" customFormat="1" ht="15.75" x14ac:dyDescent="0.25">
      <c r="A83" s="37"/>
      <c r="D83" s="37"/>
    </row>
    <row r="84" spans="1:5" s="36" customFormat="1" ht="15.75" x14ac:dyDescent="0.25">
      <c r="A84" s="37"/>
      <c r="D84" s="37"/>
    </row>
    <row r="85" spans="1:5" s="36" customFormat="1" ht="15.75" x14ac:dyDescent="0.25">
      <c r="A85" s="37"/>
      <c r="D85" s="37"/>
    </row>
    <row r="86" spans="1:5" s="36" customFormat="1" ht="15.75" x14ac:dyDescent="0.25">
      <c r="A86" s="37"/>
      <c r="D86" s="37"/>
    </row>
    <row r="87" spans="1:5" s="36" customFormat="1" ht="15.75" x14ac:dyDescent="0.25">
      <c r="A87" s="37"/>
      <c r="D87" s="37"/>
    </row>
    <row r="88" spans="1:5" s="36" customFormat="1" ht="15.75" x14ac:dyDescent="0.25">
      <c r="A88" s="37"/>
      <c r="D88" s="37"/>
    </row>
    <row r="89" spans="1:5" s="36" customFormat="1" ht="15.75" x14ac:dyDescent="0.25">
      <c r="A89" s="37"/>
      <c r="D89" s="37"/>
    </row>
    <row r="90" spans="1:5" s="36" customFormat="1" ht="15.75" x14ac:dyDescent="0.25">
      <c r="A90" s="37"/>
      <c r="D90" s="37"/>
    </row>
    <row r="91" spans="1:5" s="36" customFormat="1" ht="15.75" x14ac:dyDescent="0.25">
      <c r="A91" s="37"/>
      <c r="D91" s="37"/>
    </row>
    <row r="92" spans="1:5" s="36" customFormat="1" ht="15.75" x14ac:dyDescent="0.25">
      <c r="A92" s="37"/>
      <c r="D92" s="37"/>
    </row>
    <row r="93" spans="1:5" s="36" customFormat="1" ht="15.75" x14ac:dyDescent="0.25">
      <c r="D93" s="37"/>
    </row>
    <row r="94" spans="1:5" s="36" customFormat="1" ht="15.75" x14ac:dyDescent="0.25">
      <c r="D94" s="37"/>
    </row>
    <row r="95" spans="1:5" s="2" customFormat="1" ht="15.75" x14ac:dyDescent="0.25">
      <c r="D95" s="1"/>
      <c r="E95" s="36"/>
    </row>
    <row r="96" spans="1:5" s="2" customFormat="1" ht="15" x14ac:dyDescent="0.2">
      <c r="D96" s="1"/>
    </row>
    <row r="97" spans="5:5" ht="15" x14ac:dyDescent="0.2">
      <c r="E97" s="2"/>
    </row>
  </sheetData>
  <autoFilter ref="A7:E57">
    <sortState ref="A8:E57">
      <sortCondition ref="C7:C57"/>
    </sortState>
  </autoFilter>
  <sortState ref="A8:G46">
    <sortCondition ref="E7:E43"/>
  </sortState>
  <mergeCells count="6">
    <mergeCell ref="E5:E6"/>
    <mergeCell ref="C5:C6"/>
    <mergeCell ref="B5:B6"/>
    <mergeCell ref="A1:AJ1"/>
    <mergeCell ref="A5:A6"/>
    <mergeCell ref="G5:J6"/>
  </mergeCells>
  <dataValidations count="2">
    <dataValidation type="list" allowBlank="1" showInputMessage="1" showErrorMessage="1" sqref="B8:B61">
      <formula1>TITLE_TYPE</formula1>
    </dataValidation>
    <dataValidation type="list" allowBlank="1" showInputMessage="1" showErrorMessage="1" sqref="E48:E64">
      <formula1>CLUB_NAME</formula1>
    </dataValidation>
  </dataValidations>
  <hyperlinks>
    <hyperlink ref="G9" location="'FULL NAME LIST &amp; HOTEL'!E20" display="full namelist"/>
    <hyperlink ref="G10" location="'GROUP 1'!A1" display="G1"/>
    <hyperlink ref="G11" location="'GROUP 2'!A1" display="G2"/>
    <hyperlink ref="G12" location="'GROUP 3'!A1" display="G3"/>
    <hyperlink ref="G13" location="'GROUP 4'!A1" display="G4"/>
    <hyperlink ref="G14" location="'GROUP 5'!A1" display="G5"/>
    <hyperlink ref="H10" location="'GROUP 6'!A1" display="G6"/>
    <hyperlink ref="H11" location="'GROUP 7'!A1" display="G7"/>
    <hyperlink ref="H12" location="'GROUP 8'!A1" display="G8"/>
    <hyperlink ref="H13" location="'GROUP 9'!A1" display="G9"/>
    <hyperlink ref="H14" location="'GROUP 10'!A1" display="G10"/>
    <hyperlink ref="I10" location="'GROUP 11'!A1" display="G11"/>
    <hyperlink ref="I11" location="'GROUP 12'!A1" display="G12"/>
    <hyperlink ref="I12" location="'GROUP 13'!A1" display="G13"/>
    <hyperlink ref="I13" location="'GROUP 14'!A1" display="G14"/>
    <hyperlink ref="I14" location="'SPOUSE LIST'!A1" display="SPOUSE LIST"/>
    <hyperlink ref="G8" location="SUMMARY!A1" display="Summary"/>
    <hyperlink ref="J10" location="'GUEST LIST'!A1" display="GUEST LIST"/>
    <hyperlink ref="J11" location="'GOLF LIST'!A1" display="GOLF"/>
    <hyperlink ref="J12" location="'ADD. COUPONS'!A1" display="ADD COUPON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DROPDOWN!$B$32:$B$96</xm:f>
          </x14:formula1>
          <xm:sqref>E5:E6 E8:E44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zoomScale="80" zoomScaleNormal="80" workbookViewId="0">
      <selection activeCell="G5" sqref="G5:J14"/>
    </sheetView>
  </sheetViews>
  <sheetFormatPr defaultRowHeight="12.75" x14ac:dyDescent="0.2"/>
  <cols>
    <col min="1" max="1" width="7.7109375" bestFit="1" customWidth="1"/>
    <col min="2" max="2" width="7.85546875" bestFit="1" customWidth="1"/>
    <col min="3" max="3" width="31.140625" customWidth="1"/>
    <col min="4" max="4" width="7.7109375" style="44" customWidth="1"/>
    <col min="5" max="5" width="15.5703125" customWidth="1"/>
    <col min="6" max="6" width="9.5703125" style="44" bestFit="1" customWidth="1"/>
    <col min="7" max="7" width="27" customWidth="1"/>
    <col min="9" max="9" width="17.28515625" bestFit="1" customWidth="1"/>
    <col min="10" max="10" width="16.7109375" bestFit="1" customWidth="1"/>
  </cols>
  <sheetData>
    <row r="1" spans="1:38" s="32" customFormat="1" ht="54" customHeight="1" x14ac:dyDescent="0.25">
      <c r="A1" s="333" t="s">
        <v>110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</row>
    <row r="4" spans="1:38" s="45" customFormat="1" ht="15.75" x14ac:dyDescent="0.25">
      <c r="D4" s="46"/>
      <c r="F4" s="46"/>
      <c r="I4" s="32"/>
      <c r="J4" s="32"/>
    </row>
    <row r="5" spans="1:38" s="47" customFormat="1" ht="26.25" customHeight="1" x14ac:dyDescent="0.2">
      <c r="A5" s="385" t="s">
        <v>2</v>
      </c>
      <c r="B5" s="384" t="s">
        <v>111</v>
      </c>
      <c r="C5" s="384"/>
      <c r="D5" s="56">
        <f>SUM(D7:D61)</f>
        <v>0</v>
      </c>
      <c r="E5" s="385" t="s">
        <v>10</v>
      </c>
      <c r="F5" s="385" t="s">
        <v>98</v>
      </c>
      <c r="G5" s="385" t="s">
        <v>100</v>
      </c>
      <c r="I5" s="351" t="s">
        <v>600</v>
      </c>
      <c r="J5" s="352"/>
      <c r="K5" s="352"/>
      <c r="L5" s="353"/>
    </row>
    <row r="6" spans="1:38" s="49" customFormat="1" ht="18.75" x14ac:dyDescent="0.3">
      <c r="A6" s="386"/>
      <c r="B6" s="48" t="s">
        <v>99</v>
      </c>
      <c r="C6" s="48" t="s">
        <v>90</v>
      </c>
      <c r="D6" s="57"/>
      <c r="E6" s="386"/>
      <c r="F6" s="386"/>
      <c r="G6" s="386"/>
      <c r="I6" s="354"/>
      <c r="J6" s="355"/>
      <c r="K6" s="355"/>
      <c r="L6" s="356"/>
    </row>
    <row r="7" spans="1:38" s="36" customFormat="1" ht="15.75" x14ac:dyDescent="0.25">
      <c r="A7" s="50">
        <v>1</v>
      </c>
      <c r="B7" s="61"/>
      <c r="C7" s="51"/>
      <c r="D7" s="50"/>
      <c r="E7" s="60"/>
      <c r="F7" s="50"/>
      <c r="G7" s="51"/>
      <c r="I7" s="97"/>
      <c r="J7" s="106"/>
      <c r="K7" s="106"/>
      <c r="L7" s="106"/>
    </row>
    <row r="8" spans="1:38" s="36" customFormat="1" ht="15.75" x14ac:dyDescent="0.25">
      <c r="A8" s="52">
        <v>2</v>
      </c>
      <c r="B8" s="52"/>
      <c r="C8" s="53"/>
      <c r="D8" s="52"/>
      <c r="E8" s="53"/>
      <c r="F8" s="52"/>
      <c r="G8" s="53"/>
      <c r="I8" s="320" t="s">
        <v>575</v>
      </c>
      <c r="J8" s="106"/>
      <c r="K8" s="106"/>
      <c r="L8" s="106"/>
    </row>
    <row r="9" spans="1:38" s="36" customFormat="1" ht="15.75" x14ac:dyDescent="0.25">
      <c r="A9" s="52">
        <v>3</v>
      </c>
      <c r="B9" s="52"/>
      <c r="C9" s="53"/>
      <c r="D9" s="52"/>
      <c r="E9" s="53"/>
      <c r="F9" s="52"/>
      <c r="G9" s="53"/>
      <c r="I9" s="320" t="s">
        <v>601</v>
      </c>
      <c r="J9" s="106"/>
      <c r="K9" s="106"/>
      <c r="L9" s="106"/>
    </row>
    <row r="10" spans="1:38" s="36" customFormat="1" ht="15.75" x14ac:dyDescent="0.25">
      <c r="A10" s="52">
        <v>4</v>
      </c>
      <c r="B10" s="52"/>
      <c r="C10" s="53"/>
      <c r="D10" s="52"/>
      <c r="E10" s="53"/>
      <c r="F10" s="52"/>
      <c r="G10" s="53"/>
      <c r="I10" s="320" t="s">
        <v>602</v>
      </c>
      <c r="J10" s="321" t="s">
        <v>607</v>
      </c>
      <c r="K10" s="321" t="s">
        <v>612</v>
      </c>
      <c r="L10" s="321" t="s">
        <v>617</v>
      </c>
    </row>
    <row r="11" spans="1:38" s="36" customFormat="1" ht="15.75" x14ac:dyDescent="0.25">
      <c r="A11" s="52">
        <v>5</v>
      </c>
      <c r="B11" s="52"/>
      <c r="C11" s="53"/>
      <c r="D11" s="52"/>
      <c r="E11" s="53"/>
      <c r="F11" s="52"/>
      <c r="G11" s="53"/>
      <c r="I11" s="320" t="s">
        <v>603</v>
      </c>
      <c r="J11" s="321" t="s">
        <v>608</v>
      </c>
      <c r="K11" s="321" t="s">
        <v>613</v>
      </c>
      <c r="L11" s="321" t="s">
        <v>618</v>
      </c>
    </row>
    <row r="12" spans="1:38" s="36" customFormat="1" ht="15.75" x14ac:dyDescent="0.25">
      <c r="A12" s="52">
        <v>6</v>
      </c>
      <c r="B12" s="52"/>
      <c r="C12" s="53"/>
      <c r="D12" s="52"/>
      <c r="E12" s="53"/>
      <c r="F12" s="52"/>
      <c r="G12" s="53"/>
      <c r="I12" s="320" t="s">
        <v>604</v>
      </c>
      <c r="J12" s="321" t="s">
        <v>609</v>
      </c>
      <c r="K12" s="321" t="s">
        <v>614</v>
      </c>
      <c r="L12" s="321" t="s">
        <v>619</v>
      </c>
    </row>
    <row r="13" spans="1:38" s="36" customFormat="1" ht="15.75" x14ac:dyDescent="0.25">
      <c r="A13" s="52">
        <v>7</v>
      </c>
      <c r="B13" s="52"/>
      <c r="C13" s="53"/>
      <c r="D13" s="52"/>
      <c r="E13" s="53"/>
      <c r="F13" s="52"/>
      <c r="G13" s="53"/>
      <c r="I13" s="320" t="s">
        <v>605</v>
      </c>
      <c r="J13" s="321" t="s">
        <v>610</v>
      </c>
      <c r="K13" s="321" t="s">
        <v>615</v>
      </c>
      <c r="L13" s="106"/>
    </row>
    <row r="14" spans="1:38" s="36" customFormat="1" ht="15.75" x14ac:dyDescent="0.25">
      <c r="A14" s="52">
        <v>8</v>
      </c>
      <c r="B14" s="52"/>
      <c r="C14" s="53"/>
      <c r="D14" s="52"/>
      <c r="E14" s="53"/>
      <c r="F14" s="52"/>
      <c r="G14" s="53"/>
      <c r="I14" s="320" t="s">
        <v>606</v>
      </c>
      <c r="J14" s="321" t="s">
        <v>611</v>
      </c>
      <c r="K14" s="321" t="s">
        <v>616</v>
      </c>
      <c r="L14" s="106"/>
    </row>
    <row r="15" spans="1:38" s="36" customFormat="1" ht="15.75" x14ac:dyDescent="0.25">
      <c r="A15" s="52">
        <v>9</v>
      </c>
      <c r="B15" s="52"/>
      <c r="C15" s="53"/>
      <c r="D15" s="52"/>
      <c r="E15" s="53"/>
      <c r="F15" s="52"/>
      <c r="G15" s="53"/>
    </row>
    <row r="16" spans="1:38" s="36" customFormat="1" ht="15.75" x14ac:dyDescent="0.25">
      <c r="A16" s="52">
        <v>10</v>
      </c>
      <c r="B16" s="52"/>
      <c r="C16" s="53"/>
      <c r="D16" s="52"/>
      <c r="E16" s="53"/>
      <c r="F16" s="52"/>
      <c r="G16" s="53"/>
    </row>
    <row r="17" spans="1:7" s="36" customFormat="1" ht="15.75" x14ac:dyDescent="0.25">
      <c r="A17" s="52">
        <v>11</v>
      </c>
      <c r="B17" s="52"/>
      <c r="C17" s="53"/>
      <c r="D17" s="52"/>
      <c r="E17" s="53"/>
      <c r="F17" s="52"/>
      <c r="G17" s="53"/>
    </row>
    <row r="18" spans="1:7" s="36" customFormat="1" ht="15.75" x14ac:dyDescent="0.25">
      <c r="A18" s="52">
        <v>12</v>
      </c>
      <c r="B18" s="52"/>
      <c r="C18" s="53"/>
      <c r="D18" s="52"/>
      <c r="E18" s="53"/>
      <c r="F18" s="52"/>
      <c r="G18" s="53"/>
    </row>
    <row r="19" spans="1:7" s="36" customFormat="1" ht="15.75" x14ac:dyDescent="0.25">
      <c r="A19" s="52">
        <v>13</v>
      </c>
      <c r="B19" s="52"/>
      <c r="C19" s="53"/>
      <c r="D19" s="52"/>
      <c r="E19" s="53"/>
      <c r="F19" s="52"/>
      <c r="G19" s="53"/>
    </row>
    <row r="20" spans="1:7" s="36" customFormat="1" ht="15.75" x14ac:dyDescent="0.25">
      <c r="A20" s="52">
        <v>14</v>
      </c>
      <c r="B20" s="52"/>
      <c r="C20" s="53"/>
      <c r="D20" s="52"/>
      <c r="E20" s="53"/>
      <c r="F20" s="52"/>
      <c r="G20" s="53"/>
    </row>
    <row r="21" spans="1:7" s="36" customFormat="1" ht="15.75" x14ac:dyDescent="0.25">
      <c r="A21" s="52">
        <v>15</v>
      </c>
      <c r="B21" s="52"/>
      <c r="C21" s="53"/>
      <c r="D21" s="52"/>
      <c r="E21" s="53"/>
      <c r="F21" s="52"/>
      <c r="G21" s="53"/>
    </row>
    <row r="22" spans="1:7" s="36" customFormat="1" ht="15.75" x14ac:dyDescent="0.25">
      <c r="A22" s="52">
        <v>16</v>
      </c>
      <c r="B22" s="52"/>
      <c r="C22" s="53"/>
      <c r="D22" s="52"/>
      <c r="E22" s="53"/>
      <c r="F22" s="52"/>
      <c r="G22" s="53"/>
    </row>
    <row r="23" spans="1:7" s="36" customFormat="1" ht="15.75" x14ac:dyDescent="0.25">
      <c r="A23" s="52">
        <v>17</v>
      </c>
      <c r="B23" s="52"/>
      <c r="C23" s="53"/>
      <c r="D23" s="52"/>
      <c r="E23" s="53"/>
      <c r="F23" s="52"/>
      <c r="G23" s="53"/>
    </row>
    <row r="24" spans="1:7" s="36" customFormat="1" ht="15.75" x14ac:dyDescent="0.25">
      <c r="A24" s="52">
        <v>18</v>
      </c>
      <c r="B24" s="52"/>
      <c r="C24" s="53"/>
      <c r="D24" s="52"/>
      <c r="E24" s="53"/>
      <c r="F24" s="52"/>
      <c r="G24" s="53"/>
    </row>
    <row r="25" spans="1:7" s="36" customFormat="1" ht="15.75" x14ac:dyDescent="0.25">
      <c r="A25" s="52">
        <v>19</v>
      </c>
      <c r="B25" s="52"/>
      <c r="C25" s="53"/>
      <c r="D25" s="52"/>
      <c r="E25" s="53"/>
      <c r="F25" s="52"/>
      <c r="G25" s="53"/>
    </row>
    <row r="26" spans="1:7" s="36" customFormat="1" ht="15.75" x14ac:dyDescent="0.25">
      <c r="A26" s="52">
        <v>20</v>
      </c>
      <c r="B26" s="52"/>
      <c r="C26" s="53"/>
      <c r="D26" s="52"/>
      <c r="E26" s="53"/>
      <c r="F26" s="52"/>
      <c r="G26" s="53"/>
    </row>
    <row r="27" spans="1:7" s="36" customFormat="1" ht="15.75" x14ac:dyDescent="0.25">
      <c r="A27" s="52">
        <v>21</v>
      </c>
      <c r="B27" s="52"/>
      <c r="C27" s="53"/>
      <c r="D27" s="52"/>
      <c r="E27" s="53"/>
      <c r="F27" s="52"/>
      <c r="G27" s="53"/>
    </row>
    <row r="28" spans="1:7" s="36" customFormat="1" ht="15.75" x14ac:dyDescent="0.25">
      <c r="A28" s="52">
        <v>22</v>
      </c>
      <c r="B28" s="52"/>
      <c r="C28" s="53"/>
      <c r="D28" s="52"/>
      <c r="E28" s="53"/>
      <c r="F28" s="52"/>
      <c r="G28" s="53"/>
    </row>
    <row r="29" spans="1:7" s="36" customFormat="1" ht="15.75" x14ac:dyDescent="0.25">
      <c r="A29" s="52">
        <v>23</v>
      </c>
      <c r="B29" s="52"/>
      <c r="C29" s="53"/>
      <c r="D29" s="52"/>
      <c r="E29" s="53"/>
      <c r="F29" s="52"/>
      <c r="G29" s="53"/>
    </row>
    <row r="30" spans="1:7" s="36" customFormat="1" ht="15.75" x14ac:dyDescent="0.25">
      <c r="A30" s="52">
        <v>24</v>
      </c>
      <c r="B30" s="52"/>
      <c r="C30" s="53"/>
      <c r="D30" s="52"/>
      <c r="E30" s="53"/>
      <c r="F30" s="52"/>
      <c r="G30" s="53"/>
    </row>
    <row r="31" spans="1:7" s="36" customFormat="1" ht="15.75" x14ac:dyDescent="0.25">
      <c r="A31" s="52">
        <v>25</v>
      </c>
      <c r="B31" s="52"/>
      <c r="C31" s="53"/>
      <c r="D31" s="52"/>
      <c r="E31" s="53"/>
      <c r="F31" s="52"/>
      <c r="G31" s="53"/>
    </row>
    <row r="32" spans="1:7" s="36" customFormat="1" ht="15.75" x14ac:dyDescent="0.25">
      <c r="A32" s="52">
        <v>26</v>
      </c>
      <c r="B32" s="52"/>
      <c r="C32" s="53"/>
      <c r="D32" s="52"/>
      <c r="E32" s="53"/>
      <c r="F32" s="52"/>
      <c r="G32" s="53"/>
    </row>
    <row r="33" spans="1:7" s="36" customFormat="1" ht="15.75" x14ac:dyDescent="0.25">
      <c r="A33" s="52">
        <v>27</v>
      </c>
      <c r="B33" s="52"/>
      <c r="C33" s="53"/>
      <c r="D33" s="52"/>
      <c r="E33" s="53"/>
      <c r="F33" s="52"/>
      <c r="G33" s="53"/>
    </row>
    <row r="34" spans="1:7" s="36" customFormat="1" ht="15.75" x14ac:dyDescent="0.25">
      <c r="A34" s="52">
        <v>28</v>
      </c>
      <c r="B34" s="52"/>
      <c r="C34" s="53"/>
      <c r="D34" s="52"/>
      <c r="E34" s="53"/>
      <c r="F34" s="52"/>
      <c r="G34" s="53"/>
    </row>
    <row r="35" spans="1:7" s="36" customFormat="1" ht="15.75" x14ac:dyDescent="0.25">
      <c r="A35" s="52">
        <v>29</v>
      </c>
      <c r="B35" s="52"/>
      <c r="C35" s="53"/>
      <c r="D35" s="52"/>
      <c r="E35" s="53"/>
      <c r="F35" s="52"/>
      <c r="G35" s="53"/>
    </row>
    <row r="36" spans="1:7" s="36" customFormat="1" ht="15.75" x14ac:dyDescent="0.25">
      <c r="A36" s="52">
        <v>30</v>
      </c>
      <c r="B36" s="52"/>
      <c r="C36" s="53"/>
      <c r="D36" s="52"/>
      <c r="E36" s="53"/>
      <c r="F36" s="52"/>
      <c r="G36" s="53"/>
    </row>
    <row r="37" spans="1:7" s="36" customFormat="1" ht="15.75" x14ac:dyDescent="0.25">
      <c r="A37" s="52">
        <v>31</v>
      </c>
      <c r="B37" s="52"/>
      <c r="C37" s="53"/>
      <c r="D37" s="52"/>
      <c r="E37" s="53"/>
      <c r="F37" s="52"/>
      <c r="G37" s="53"/>
    </row>
    <row r="38" spans="1:7" s="36" customFormat="1" ht="15.75" x14ac:dyDescent="0.25">
      <c r="A38" s="52">
        <v>32</v>
      </c>
      <c r="B38" s="52"/>
      <c r="C38" s="53"/>
      <c r="D38" s="52"/>
      <c r="E38" s="53"/>
      <c r="F38" s="52"/>
      <c r="G38" s="53"/>
    </row>
    <row r="39" spans="1:7" s="36" customFormat="1" ht="15.75" x14ac:dyDescent="0.25">
      <c r="A39" s="52">
        <v>33</v>
      </c>
      <c r="B39" s="52"/>
      <c r="C39" s="53"/>
      <c r="D39" s="52"/>
      <c r="E39" s="53"/>
      <c r="F39" s="52"/>
      <c r="G39" s="53"/>
    </row>
    <row r="40" spans="1:7" s="36" customFormat="1" ht="15.75" x14ac:dyDescent="0.25">
      <c r="A40" s="52">
        <v>34</v>
      </c>
      <c r="B40" s="52"/>
      <c r="C40" s="53"/>
      <c r="D40" s="52"/>
      <c r="E40" s="53"/>
      <c r="F40" s="52"/>
      <c r="G40" s="53"/>
    </row>
    <row r="41" spans="1:7" s="36" customFormat="1" ht="15.75" x14ac:dyDescent="0.25">
      <c r="A41" s="52">
        <v>35</v>
      </c>
      <c r="B41" s="52"/>
      <c r="C41" s="53"/>
      <c r="D41" s="52"/>
      <c r="E41" s="53"/>
      <c r="F41" s="52"/>
      <c r="G41" s="53"/>
    </row>
    <row r="42" spans="1:7" s="36" customFormat="1" ht="15.75" x14ac:dyDescent="0.25">
      <c r="A42" s="52">
        <v>36</v>
      </c>
      <c r="B42" s="52"/>
      <c r="C42" s="53"/>
      <c r="D42" s="52"/>
      <c r="E42" s="53"/>
      <c r="F42" s="52"/>
      <c r="G42" s="53"/>
    </row>
    <row r="43" spans="1:7" s="36" customFormat="1" ht="15.75" x14ac:dyDescent="0.25">
      <c r="A43" s="52">
        <v>37</v>
      </c>
      <c r="B43" s="52"/>
      <c r="C43" s="53"/>
      <c r="D43" s="52"/>
      <c r="E43" s="53"/>
      <c r="F43" s="52"/>
      <c r="G43" s="53"/>
    </row>
    <row r="44" spans="1:7" s="36" customFormat="1" ht="15.75" x14ac:dyDescent="0.25">
      <c r="A44" s="52">
        <v>38</v>
      </c>
      <c r="B44" s="52"/>
      <c r="C44" s="53"/>
      <c r="D44" s="52"/>
      <c r="E44" s="53"/>
      <c r="F44" s="52"/>
      <c r="G44" s="53"/>
    </row>
    <row r="45" spans="1:7" s="36" customFormat="1" ht="15.75" x14ac:dyDescent="0.25">
      <c r="A45" s="52">
        <v>39</v>
      </c>
      <c r="B45" s="52"/>
      <c r="C45" s="53"/>
      <c r="D45" s="52"/>
      <c r="E45" s="53"/>
      <c r="F45" s="52"/>
      <c r="G45" s="53"/>
    </row>
    <row r="46" spans="1:7" s="36" customFormat="1" ht="15.75" x14ac:dyDescent="0.25">
      <c r="A46" s="52">
        <v>40</v>
      </c>
      <c r="B46" s="52"/>
      <c r="C46" s="53"/>
      <c r="D46" s="52"/>
      <c r="E46" s="53"/>
      <c r="F46" s="52"/>
      <c r="G46" s="53"/>
    </row>
    <row r="47" spans="1:7" s="36" customFormat="1" ht="15.75" x14ac:dyDescent="0.25">
      <c r="A47" s="52">
        <v>41</v>
      </c>
      <c r="B47" s="52"/>
      <c r="C47" s="53"/>
      <c r="D47" s="52"/>
      <c r="E47" s="53"/>
      <c r="F47" s="52"/>
      <c r="G47" s="53"/>
    </row>
    <row r="48" spans="1:7" s="36" customFormat="1" ht="15.75" x14ac:dyDescent="0.25">
      <c r="A48" s="52">
        <v>42</v>
      </c>
      <c r="B48" s="52"/>
      <c r="C48" s="53"/>
      <c r="D48" s="52"/>
      <c r="E48" s="53"/>
      <c r="F48" s="52"/>
      <c r="G48" s="53"/>
    </row>
    <row r="49" spans="1:7" s="36" customFormat="1" ht="15.75" x14ac:dyDescent="0.25">
      <c r="A49" s="52">
        <v>43</v>
      </c>
      <c r="B49" s="52"/>
      <c r="C49" s="53"/>
      <c r="D49" s="52"/>
      <c r="E49" s="53"/>
      <c r="F49" s="52"/>
      <c r="G49" s="53"/>
    </row>
    <row r="50" spans="1:7" s="36" customFormat="1" ht="15.75" x14ac:dyDescent="0.25">
      <c r="A50" s="52">
        <v>44</v>
      </c>
      <c r="B50" s="52"/>
      <c r="C50" s="53"/>
      <c r="D50" s="52"/>
      <c r="E50" s="53"/>
      <c r="F50" s="52"/>
      <c r="G50" s="53"/>
    </row>
    <row r="51" spans="1:7" s="36" customFormat="1" ht="15.75" x14ac:dyDescent="0.25">
      <c r="A51" s="52">
        <v>45</v>
      </c>
      <c r="B51" s="52"/>
      <c r="C51" s="53"/>
      <c r="D51" s="52"/>
      <c r="E51" s="53"/>
      <c r="F51" s="52"/>
      <c r="G51" s="53"/>
    </row>
    <row r="52" spans="1:7" s="36" customFormat="1" ht="15.75" x14ac:dyDescent="0.25">
      <c r="A52" s="52">
        <v>46</v>
      </c>
      <c r="B52" s="52"/>
      <c r="C52" s="53"/>
      <c r="D52" s="52"/>
      <c r="E52" s="53"/>
      <c r="F52" s="52"/>
      <c r="G52" s="53"/>
    </row>
    <row r="53" spans="1:7" s="36" customFormat="1" ht="15.75" x14ac:dyDescent="0.25">
      <c r="A53" s="52">
        <v>47</v>
      </c>
      <c r="B53" s="52"/>
      <c r="C53" s="53"/>
      <c r="D53" s="52"/>
      <c r="E53" s="53"/>
      <c r="F53" s="52"/>
      <c r="G53" s="53"/>
    </row>
    <row r="54" spans="1:7" s="36" customFormat="1" ht="15.75" x14ac:dyDescent="0.25">
      <c r="A54" s="52">
        <v>48</v>
      </c>
      <c r="B54" s="52"/>
      <c r="C54" s="53"/>
      <c r="D54" s="52"/>
      <c r="E54" s="53"/>
      <c r="F54" s="52"/>
      <c r="G54" s="53"/>
    </row>
    <row r="55" spans="1:7" s="36" customFormat="1" ht="15.75" x14ac:dyDescent="0.25">
      <c r="A55" s="52">
        <v>49</v>
      </c>
      <c r="B55" s="52"/>
      <c r="C55" s="53"/>
      <c r="D55" s="52"/>
      <c r="E55" s="53"/>
      <c r="F55" s="52"/>
      <c r="G55" s="53"/>
    </row>
    <row r="56" spans="1:7" s="36" customFormat="1" ht="15.75" x14ac:dyDescent="0.25">
      <c r="A56" s="52">
        <v>50</v>
      </c>
      <c r="B56" s="52"/>
      <c r="C56" s="53"/>
      <c r="D56" s="52"/>
      <c r="E56" s="53"/>
      <c r="F56" s="52"/>
      <c r="G56" s="53"/>
    </row>
    <row r="57" spans="1:7" s="36" customFormat="1" ht="15.75" x14ac:dyDescent="0.25">
      <c r="A57" s="52"/>
      <c r="B57" s="52"/>
      <c r="C57" s="53"/>
      <c r="D57" s="52"/>
      <c r="E57" s="53"/>
      <c r="F57" s="52"/>
      <c r="G57" s="53"/>
    </row>
    <row r="58" spans="1:7" s="36" customFormat="1" ht="15.75" x14ac:dyDescent="0.25">
      <c r="A58" s="52"/>
      <c r="B58" s="52"/>
      <c r="C58" s="53"/>
      <c r="D58" s="52"/>
      <c r="E58" s="53"/>
      <c r="F58" s="52"/>
      <c r="G58" s="53"/>
    </row>
    <row r="59" spans="1:7" s="36" customFormat="1" ht="15.75" x14ac:dyDescent="0.25">
      <c r="A59" s="52"/>
      <c r="B59" s="52"/>
      <c r="C59" s="53"/>
      <c r="D59" s="52"/>
      <c r="E59" s="53"/>
      <c r="F59" s="52"/>
      <c r="G59" s="53"/>
    </row>
    <row r="60" spans="1:7" s="36" customFormat="1" ht="15.75" x14ac:dyDescent="0.25">
      <c r="A60" s="52"/>
      <c r="B60" s="52"/>
      <c r="C60" s="53"/>
      <c r="D60" s="52"/>
      <c r="E60" s="53"/>
      <c r="F60" s="52"/>
      <c r="G60" s="53"/>
    </row>
    <row r="61" spans="1:7" s="36" customFormat="1" ht="15.75" x14ac:dyDescent="0.25">
      <c r="A61" s="52"/>
      <c r="B61" s="52"/>
      <c r="C61" s="53"/>
      <c r="D61" s="52"/>
      <c r="E61" s="53"/>
      <c r="F61" s="52"/>
      <c r="G61" s="53"/>
    </row>
    <row r="62" spans="1:7" s="36" customFormat="1" ht="15.75" x14ac:dyDescent="0.25">
      <c r="A62" s="52" t="s">
        <v>0</v>
      </c>
      <c r="B62" s="53"/>
      <c r="C62" s="53"/>
      <c r="D62" s="52">
        <f>SUM(D7:D61)</f>
        <v>0</v>
      </c>
      <c r="E62" s="53"/>
      <c r="F62" s="52"/>
      <c r="G62" s="53"/>
    </row>
    <row r="63" spans="1:7" s="36" customFormat="1" ht="15.75" x14ac:dyDescent="0.25">
      <c r="A63" s="54"/>
      <c r="B63" s="55"/>
      <c r="C63" s="55"/>
      <c r="D63" s="54">
        <f>D62-SUMMARY!C6</f>
        <v>-40</v>
      </c>
      <c r="E63" s="55"/>
      <c r="F63" s="54"/>
      <c r="G63" s="55"/>
    </row>
    <row r="64" spans="1:7" s="36" customFormat="1" ht="15.75" x14ac:dyDescent="0.25">
      <c r="A64" s="37"/>
      <c r="D64" s="37"/>
      <c r="F64" s="37"/>
    </row>
    <row r="65" spans="1:6" s="36" customFormat="1" ht="15.75" x14ac:dyDescent="0.25">
      <c r="A65" s="37"/>
      <c r="D65" s="37"/>
      <c r="F65" s="37"/>
    </row>
    <row r="66" spans="1:6" s="36" customFormat="1" ht="15.75" x14ac:dyDescent="0.25">
      <c r="A66" s="37"/>
      <c r="D66" s="37"/>
      <c r="F66" s="37"/>
    </row>
    <row r="67" spans="1:6" s="36" customFormat="1" ht="15.75" x14ac:dyDescent="0.25">
      <c r="A67" s="37"/>
      <c r="D67" s="37"/>
      <c r="F67" s="37"/>
    </row>
    <row r="68" spans="1:6" s="36" customFormat="1" ht="15.75" x14ac:dyDescent="0.25">
      <c r="A68" s="37"/>
      <c r="D68" s="37"/>
      <c r="F68" s="37"/>
    </row>
    <row r="69" spans="1:6" s="36" customFormat="1" ht="15.75" x14ac:dyDescent="0.25">
      <c r="A69" s="37"/>
      <c r="D69" s="37"/>
      <c r="F69" s="37"/>
    </row>
    <row r="70" spans="1:6" s="36" customFormat="1" ht="15.75" x14ac:dyDescent="0.25">
      <c r="A70" s="37"/>
      <c r="D70" s="37"/>
      <c r="F70" s="37"/>
    </row>
    <row r="71" spans="1:6" s="36" customFormat="1" ht="15.75" x14ac:dyDescent="0.25">
      <c r="A71" s="37"/>
      <c r="D71" s="37"/>
      <c r="F71" s="37"/>
    </row>
    <row r="72" spans="1:6" s="36" customFormat="1" ht="15.75" x14ac:dyDescent="0.25">
      <c r="A72" s="37"/>
      <c r="D72" s="37"/>
      <c r="F72" s="37"/>
    </row>
    <row r="73" spans="1:6" s="36" customFormat="1" ht="15.75" x14ac:dyDescent="0.25">
      <c r="A73" s="37"/>
      <c r="D73" s="37"/>
      <c r="F73" s="37"/>
    </row>
    <row r="74" spans="1:6" s="36" customFormat="1" ht="15.75" x14ac:dyDescent="0.25">
      <c r="A74" s="37"/>
      <c r="D74" s="37"/>
      <c r="F74" s="37"/>
    </row>
    <row r="75" spans="1:6" s="36" customFormat="1" ht="15.75" x14ac:dyDescent="0.25">
      <c r="A75" s="37"/>
      <c r="D75" s="37"/>
      <c r="F75" s="37"/>
    </row>
    <row r="76" spans="1:6" s="36" customFormat="1" ht="15.75" x14ac:dyDescent="0.25">
      <c r="A76" s="37"/>
      <c r="D76" s="37"/>
      <c r="F76" s="37"/>
    </row>
    <row r="77" spans="1:6" s="36" customFormat="1" ht="15.75" x14ac:dyDescent="0.25">
      <c r="A77" s="37"/>
      <c r="D77" s="37"/>
      <c r="F77" s="37"/>
    </row>
    <row r="78" spans="1:6" s="36" customFormat="1" ht="15.75" x14ac:dyDescent="0.25">
      <c r="A78" s="37"/>
      <c r="D78" s="37"/>
      <c r="F78" s="37"/>
    </row>
    <row r="79" spans="1:6" s="36" customFormat="1" ht="15.75" x14ac:dyDescent="0.25">
      <c r="A79" s="37"/>
      <c r="D79" s="37"/>
      <c r="F79" s="37"/>
    </row>
    <row r="80" spans="1:6" s="36" customFormat="1" ht="15.75" x14ac:dyDescent="0.25">
      <c r="A80" s="37"/>
      <c r="D80" s="37"/>
      <c r="F80" s="37"/>
    </row>
    <row r="81" spans="1:6" s="36" customFormat="1" ht="15.75" x14ac:dyDescent="0.25">
      <c r="A81" s="37"/>
      <c r="D81" s="37"/>
      <c r="F81" s="37"/>
    </row>
    <row r="82" spans="1:6" s="36" customFormat="1" ht="15.75" x14ac:dyDescent="0.25">
      <c r="A82" s="37"/>
      <c r="D82" s="37"/>
      <c r="F82" s="37"/>
    </row>
    <row r="83" spans="1:6" s="36" customFormat="1" ht="15.75" x14ac:dyDescent="0.25">
      <c r="A83" s="37"/>
      <c r="D83" s="37"/>
      <c r="F83" s="37"/>
    </row>
    <row r="84" spans="1:6" s="36" customFormat="1" ht="15.75" x14ac:dyDescent="0.25">
      <c r="A84" s="37"/>
      <c r="D84" s="37"/>
      <c r="F84" s="37"/>
    </row>
    <row r="85" spans="1:6" s="36" customFormat="1" ht="15.75" x14ac:dyDescent="0.25">
      <c r="A85" s="37"/>
      <c r="D85" s="37"/>
      <c r="F85" s="37"/>
    </row>
    <row r="86" spans="1:6" s="36" customFormat="1" ht="15.75" x14ac:dyDescent="0.25">
      <c r="A86" s="37"/>
      <c r="D86" s="37"/>
      <c r="F86" s="37"/>
    </row>
    <row r="87" spans="1:6" s="36" customFormat="1" ht="15.75" x14ac:dyDescent="0.25">
      <c r="A87" s="37"/>
      <c r="D87" s="37"/>
      <c r="F87" s="37"/>
    </row>
    <row r="88" spans="1:6" s="36" customFormat="1" ht="15.75" x14ac:dyDescent="0.25">
      <c r="A88" s="37"/>
      <c r="D88" s="37"/>
      <c r="F88" s="37"/>
    </row>
    <row r="89" spans="1:6" s="36" customFormat="1" ht="15.75" x14ac:dyDescent="0.25">
      <c r="A89" s="37"/>
      <c r="D89" s="37"/>
      <c r="F89" s="37"/>
    </row>
    <row r="90" spans="1:6" s="36" customFormat="1" ht="15.75" x14ac:dyDescent="0.25">
      <c r="A90" s="37"/>
      <c r="D90" s="37"/>
      <c r="F90" s="37"/>
    </row>
    <row r="91" spans="1:6" s="36" customFormat="1" ht="15.75" x14ac:dyDescent="0.25">
      <c r="A91" s="37"/>
      <c r="D91" s="37"/>
      <c r="F91" s="37"/>
    </row>
    <row r="92" spans="1:6" s="36" customFormat="1" ht="15.75" x14ac:dyDescent="0.25">
      <c r="D92" s="37"/>
      <c r="F92" s="37"/>
    </row>
    <row r="93" spans="1:6" s="36" customFormat="1" ht="15.75" x14ac:dyDescent="0.25">
      <c r="D93" s="37"/>
      <c r="F93" s="37"/>
    </row>
    <row r="94" spans="1:6" s="2" customFormat="1" ht="15" x14ac:dyDescent="0.2">
      <c r="D94" s="1"/>
      <c r="F94" s="1"/>
    </row>
    <row r="95" spans="1:6" s="2" customFormat="1" ht="15" x14ac:dyDescent="0.2">
      <c r="D95" s="1"/>
      <c r="F95" s="1"/>
    </row>
  </sheetData>
  <mergeCells count="7">
    <mergeCell ref="A1:AL1"/>
    <mergeCell ref="A5:A6"/>
    <mergeCell ref="B5:C5"/>
    <mergeCell ref="E5:E6"/>
    <mergeCell ref="F5:F6"/>
    <mergeCell ref="G5:G6"/>
    <mergeCell ref="I5:L6"/>
  </mergeCells>
  <dataValidations count="2">
    <dataValidation type="list" allowBlank="1" showInputMessage="1" showErrorMessage="1" sqref="E7:E61">
      <formula1>CLUB_NAME</formula1>
    </dataValidation>
    <dataValidation type="list" allowBlank="1" showInputMessage="1" showErrorMessage="1" sqref="B7:B61">
      <formula1>TITLE_TYPE</formula1>
    </dataValidation>
  </dataValidations>
  <hyperlinks>
    <hyperlink ref="I9" location="'FULL NAME LIST &amp; HOTEL'!E20" display="full namelist"/>
    <hyperlink ref="I10" location="'GROUP 1'!A1" display="G1"/>
    <hyperlink ref="I11" location="'GROUP 2'!A1" display="G2"/>
    <hyperlink ref="I12" location="'GROUP 3'!A1" display="G3"/>
    <hyperlink ref="I13" location="'GROUP 4'!A1" display="G4"/>
    <hyperlink ref="I14" location="'GROUP 5'!A1" display="G5"/>
    <hyperlink ref="J10" location="'GROUP 6'!A1" display="G6"/>
    <hyperlink ref="J11" location="'GROUP 7'!A1" display="G7"/>
    <hyperlink ref="J12" location="'GROUP 8'!A1" display="G8"/>
    <hyperlink ref="J13" location="'GROUP 9'!A1" display="G9"/>
    <hyperlink ref="J14" location="'GROUP 10'!A1" display="G10"/>
    <hyperlink ref="K10" location="'GROUP 11'!A1" display="G11"/>
    <hyperlink ref="K11" location="'GROUP 12'!A1" display="G12"/>
    <hyperlink ref="K12" location="'GROUP 13'!A1" display="G13"/>
    <hyperlink ref="K13" location="'GROUP 14'!A1" display="G14"/>
    <hyperlink ref="K14" location="'SPOUSE LIST'!A1" display="SPOUSE LIST"/>
    <hyperlink ref="I8" location="SUMMARY!A1" display="Summary"/>
    <hyperlink ref="L10" location="'GUEST LIST'!A1" display="GUEST LIST"/>
    <hyperlink ref="L11" location="'GOLF LIST'!A1" display="GOLF"/>
    <hyperlink ref="L12" location="'ADD. COUPONS'!A1" display="ADD COUPON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opLeftCell="A4" zoomScale="80" zoomScaleNormal="80" workbookViewId="0">
      <selection activeCell="G5" sqref="G5:J14"/>
    </sheetView>
  </sheetViews>
  <sheetFormatPr defaultRowHeight="12.75" x14ac:dyDescent="0.2"/>
  <cols>
    <col min="1" max="1" width="7.7109375" bestFit="1" customWidth="1"/>
    <col min="2" max="2" width="7.85546875" bestFit="1" customWidth="1"/>
    <col min="3" max="3" width="31.140625" customWidth="1"/>
    <col min="4" max="4" width="32.7109375" customWidth="1"/>
    <col min="5" max="5" width="11.28515625" style="44" customWidth="1"/>
    <col min="6" max="6" width="12.7109375" style="44" bestFit="1" customWidth="1"/>
    <col min="7" max="7" width="11.140625" style="44" bestFit="1" customWidth="1"/>
    <col min="8" max="8" width="27" customWidth="1"/>
    <col min="10" max="10" width="17.28515625" bestFit="1" customWidth="1"/>
    <col min="11" max="11" width="16.7109375" bestFit="1" customWidth="1"/>
  </cols>
  <sheetData>
    <row r="1" spans="1:36" s="32" customFormat="1" ht="54" customHeight="1" x14ac:dyDescent="0.25">
      <c r="A1" s="333" t="s">
        <v>102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</row>
    <row r="4" spans="1:36" s="45" customFormat="1" ht="15.75" x14ac:dyDescent="0.25">
      <c r="E4" s="46"/>
      <c r="F4" s="46"/>
      <c r="G4" s="46"/>
      <c r="J4" s="32"/>
      <c r="K4" s="32"/>
    </row>
    <row r="5" spans="1:36" s="47" customFormat="1" ht="26.25" customHeight="1" x14ac:dyDescent="0.2">
      <c r="A5" s="385" t="s">
        <v>2</v>
      </c>
      <c r="B5" s="384" t="s">
        <v>103</v>
      </c>
      <c r="C5" s="384"/>
      <c r="D5" s="385" t="s">
        <v>10</v>
      </c>
      <c r="E5" s="387" t="s">
        <v>97</v>
      </c>
      <c r="F5" s="388"/>
      <c r="G5" s="389"/>
      <c r="H5" s="385" t="s">
        <v>100</v>
      </c>
      <c r="J5" s="351" t="s">
        <v>600</v>
      </c>
      <c r="K5" s="352"/>
      <c r="L5" s="352"/>
      <c r="M5" s="353"/>
    </row>
    <row r="6" spans="1:36" s="49" customFormat="1" ht="18.75" x14ac:dyDescent="0.3">
      <c r="A6" s="386"/>
      <c r="B6" s="48" t="s">
        <v>99</v>
      </c>
      <c r="C6" s="48" t="s">
        <v>90</v>
      </c>
      <c r="D6" s="386"/>
      <c r="E6" s="59" t="s">
        <v>80</v>
      </c>
      <c r="F6" s="59" t="s">
        <v>81</v>
      </c>
      <c r="G6" s="59" t="s">
        <v>82</v>
      </c>
      <c r="H6" s="386"/>
      <c r="J6" s="354"/>
      <c r="K6" s="355"/>
      <c r="L6" s="355"/>
      <c r="M6" s="356"/>
    </row>
    <row r="7" spans="1:36" s="49" customFormat="1" ht="18.75" x14ac:dyDescent="0.3">
      <c r="A7" s="266"/>
      <c r="B7" s="274"/>
      <c r="C7" s="274"/>
      <c r="D7" s="266"/>
      <c r="E7" s="332">
        <f>E25</f>
        <v>1</v>
      </c>
      <c r="F7" s="332">
        <f>F25</f>
        <v>8</v>
      </c>
      <c r="G7" s="332">
        <f>G25</f>
        <v>14</v>
      </c>
      <c r="H7" s="266"/>
      <c r="J7" s="97"/>
      <c r="K7" s="106"/>
      <c r="L7" s="106"/>
      <c r="M7" s="106"/>
    </row>
    <row r="8" spans="1:36" s="49" customFormat="1" ht="18.75" x14ac:dyDescent="0.3">
      <c r="A8" s="266"/>
      <c r="B8" s="274"/>
      <c r="C8" s="274"/>
      <c r="D8" s="266"/>
      <c r="E8" s="266"/>
      <c r="F8" s="266"/>
      <c r="G8" s="266"/>
      <c r="H8" s="266"/>
      <c r="J8" s="320" t="s">
        <v>575</v>
      </c>
      <c r="K8" s="106"/>
      <c r="L8" s="106"/>
      <c r="M8" s="106"/>
    </row>
    <row r="9" spans="1:36" s="36" customFormat="1" ht="15.75" x14ac:dyDescent="0.25">
      <c r="A9" s="50">
        <v>1</v>
      </c>
      <c r="B9" s="270" t="s">
        <v>4</v>
      </c>
      <c r="C9" s="121" t="s">
        <v>461</v>
      </c>
      <c r="D9" s="124" t="s">
        <v>211</v>
      </c>
      <c r="E9" s="124"/>
      <c r="F9" s="124"/>
      <c r="G9" s="124">
        <v>2</v>
      </c>
      <c r="H9" s="51"/>
      <c r="J9" s="320" t="s">
        <v>601</v>
      </c>
      <c r="K9" s="106"/>
      <c r="L9" s="106"/>
      <c r="M9" s="106"/>
    </row>
    <row r="10" spans="1:36" s="36" customFormat="1" ht="15.75" x14ac:dyDescent="0.25">
      <c r="A10" s="52">
        <v>2</v>
      </c>
      <c r="B10" s="270"/>
      <c r="C10" s="118" t="s">
        <v>489</v>
      </c>
      <c r="D10" s="124" t="s">
        <v>209</v>
      </c>
      <c r="E10" s="124"/>
      <c r="F10" s="124"/>
      <c r="G10" s="124">
        <v>2</v>
      </c>
      <c r="H10" s="53"/>
      <c r="J10" s="320" t="s">
        <v>602</v>
      </c>
      <c r="K10" s="321" t="s">
        <v>607</v>
      </c>
      <c r="L10" s="321" t="s">
        <v>612</v>
      </c>
      <c r="M10" s="321" t="s">
        <v>617</v>
      </c>
    </row>
    <row r="11" spans="1:36" s="36" customFormat="1" ht="15.75" x14ac:dyDescent="0.25">
      <c r="A11" s="52">
        <v>3</v>
      </c>
      <c r="B11" s="270"/>
      <c r="C11" s="121" t="s">
        <v>187</v>
      </c>
      <c r="D11" s="124" t="s">
        <v>249</v>
      </c>
      <c r="E11" s="124"/>
      <c r="F11" s="124">
        <v>1</v>
      </c>
      <c r="G11" s="124">
        <v>1</v>
      </c>
      <c r="H11" s="53"/>
      <c r="J11" s="320" t="s">
        <v>603</v>
      </c>
      <c r="K11" s="321" t="s">
        <v>608</v>
      </c>
      <c r="L11" s="321" t="s">
        <v>613</v>
      </c>
      <c r="M11" s="321" t="s">
        <v>618</v>
      </c>
    </row>
    <row r="12" spans="1:36" s="36" customFormat="1" ht="15.75" x14ac:dyDescent="0.25">
      <c r="A12" s="52">
        <v>4</v>
      </c>
      <c r="B12" s="270"/>
      <c r="C12" s="128" t="s">
        <v>189</v>
      </c>
      <c r="D12" s="124" t="s">
        <v>249</v>
      </c>
      <c r="E12" s="124"/>
      <c r="F12" s="124">
        <v>1</v>
      </c>
      <c r="G12" s="124">
        <v>1</v>
      </c>
      <c r="H12" s="53"/>
      <c r="J12" s="320" t="s">
        <v>604</v>
      </c>
      <c r="K12" s="321" t="s">
        <v>609</v>
      </c>
      <c r="L12" s="321" t="s">
        <v>614</v>
      </c>
      <c r="M12" s="321" t="s">
        <v>619</v>
      </c>
    </row>
    <row r="13" spans="1:36" s="36" customFormat="1" ht="15.75" x14ac:dyDescent="0.25">
      <c r="A13" s="52">
        <v>5</v>
      </c>
      <c r="B13" s="270"/>
      <c r="C13" s="118" t="s">
        <v>465</v>
      </c>
      <c r="D13" s="124" t="s">
        <v>209</v>
      </c>
      <c r="E13" s="124"/>
      <c r="F13" s="124">
        <v>1</v>
      </c>
      <c r="G13" s="124">
        <v>1</v>
      </c>
      <c r="H13" s="53"/>
      <c r="J13" s="320" t="s">
        <v>605</v>
      </c>
      <c r="K13" s="321" t="s">
        <v>610</v>
      </c>
      <c r="L13" s="321" t="s">
        <v>615</v>
      </c>
      <c r="M13" s="106"/>
    </row>
    <row r="14" spans="1:36" s="36" customFormat="1" ht="15.75" x14ac:dyDescent="0.25">
      <c r="A14" s="52">
        <v>6</v>
      </c>
      <c r="B14" s="270"/>
      <c r="C14" s="118" t="s">
        <v>472</v>
      </c>
      <c r="D14" s="124" t="s">
        <v>209</v>
      </c>
      <c r="E14" s="124"/>
      <c r="F14" s="124">
        <v>1</v>
      </c>
      <c r="G14" s="124">
        <v>1</v>
      </c>
      <c r="H14" s="53"/>
      <c r="J14" s="320" t="s">
        <v>606</v>
      </c>
      <c r="K14" s="321" t="s">
        <v>611</v>
      </c>
      <c r="L14" s="321" t="s">
        <v>616</v>
      </c>
      <c r="M14" s="106"/>
    </row>
    <row r="15" spans="1:36" s="36" customFormat="1" ht="15.75" x14ac:dyDescent="0.25">
      <c r="A15" s="52">
        <v>7</v>
      </c>
      <c r="B15" s="270"/>
      <c r="C15" s="121" t="s">
        <v>486</v>
      </c>
      <c r="D15" s="124" t="s">
        <v>209</v>
      </c>
      <c r="E15" s="124"/>
      <c r="F15" s="124">
        <v>1</v>
      </c>
      <c r="G15" s="124">
        <v>1</v>
      </c>
      <c r="H15" s="53"/>
    </row>
    <row r="16" spans="1:36" s="36" customFormat="1" ht="15.75" x14ac:dyDescent="0.25">
      <c r="A16" s="52">
        <v>8</v>
      </c>
      <c r="B16" s="270"/>
      <c r="C16" s="121" t="s">
        <v>517</v>
      </c>
      <c r="D16" s="124" t="s">
        <v>257</v>
      </c>
      <c r="E16" s="124"/>
      <c r="F16" s="124"/>
      <c r="G16" s="124">
        <v>1</v>
      </c>
      <c r="H16" s="53"/>
    </row>
    <row r="17" spans="1:8" s="36" customFormat="1" ht="15.75" x14ac:dyDescent="0.25">
      <c r="A17" s="52">
        <v>9</v>
      </c>
      <c r="B17" s="270"/>
      <c r="C17" s="121" t="s">
        <v>519</v>
      </c>
      <c r="D17" s="124" t="s">
        <v>257</v>
      </c>
      <c r="E17" s="124"/>
      <c r="F17" s="124"/>
      <c r="G17" s="124">
        <v>1</v>
      </c>
      <c r="H17" s="53"/>
    </row>
    <row r="18" spans="1:8" s="36" customFormat="1" ht="15.75" x14ac:dyDescent="0.25">
      <c r="A18" s="52">
        <v>10</v>
      </c>
      <c r="B18" s="270"/>
      <c r="C18" s="91" t="s">
        <v>380</v>
      </c>
      <c r="D18" s="124" t="s">
        <v>208</v>
      </c>
      <c r="E18" s="124"/>
      <c r="F18" s="124"/>
      <c r="G18" s="124">
        <v>1</v>
      </c>
      <c r="H18" s="53"/>
    </row>
    <row r="19" spans="1:8" s="36" customFormat="1" ht="15.75" x14ac:dyDescent="0.25">
      <c r="A19" s="52">
        <v>11</v>
      </c>
      <c r="B19" s="270"/>
      <c r="C19" s="121" t="s">
        <v>491</v>
      </c>
      <c r="D19" s="124" t="s">
        <v>209</v>
      </c>
      <c r="E19" s="124"/>
      <c r="F19" s="124"/>
      <c r="G19" s="124">
        <v>1</v>
      </c>
      <c r="H19" s="53"/>
    </row>
    <row r="20" spans="1:8" s="36" customFormat="1" ht="15.75" x14ac:dyDescent="0.25">
      <c r="A20" s="52">
        <v>12</v>
      </c>
      <c r="B20" s="270"/>
      <c r="C20" s="128" t="s">
        <v>534</v>
      </c>
      <c r="D20" s="124" t="s">
        <v>220</v>
      </c>
      <c r="E20" s="124"/>
      <c r="F20" s="124"/>
      <c r="G20" s="124">
        <v>1</v>
      </c>
      <c r="H20" s="53"/>
    </row>
    <row r="21" spans="1:8" s="36" customFormat="1" ht="15.75" x14ac:dyDescent="0.25">
      <c r="A21" s="52">
        <v>13</v>
      </c>
      <c r="B21" s="270"/>
      <c r="C21" s="121" t="s">
        <v>590</v>
      </c>
      <c r="D21" s="124" t="s">
        <v>254</v>
      </c>
      <c r="E21" s="124">
        <v>1</v>
      </c>
      <c r="F21" s="124">
        <v>1</v>
      </c>
      <c r="G21" s="124"/>
      <c r="H21" s="53"/>
    </row>
    <row r="22" spans="1:8" s="36" customFormat="1" ht="15.75" x14ac:dyDescent="0.25">
      <c r="A22" s="52">
        <v>14</v>
      </c>
      <c r="B22" s="270"/>
      <c r="C22" s="118" t="s">
        <v>345</v>
      </c>
      <c r="D22" s="124" t="s">
        <v>212</v>
      </c>
      <c r="E22" s="124"/>
      <c r="F22" s="124">
        <v>1</v>
      </c>
      <c r="G22" s="124"/>
      <c r="H22" s="53"/>
    </row>
    <row r="23" spans="1:8" s="36" customFormat="1" ht="15.75" x14ac:dyDescent="0.25">
      <c r="A23" s="52">
        <v>15</v>
      </c>
      <c r="B23" s="270"/>
      <c r="C23" s="121" t="s">
        <v>588</v>
      </c>
      <c r="D23" s="124" t="s">
        <v>224</v>
      </c>
      <c r="E23" s="124"/>
      <c r="F23" s="124">
        <v>1</v>
      </c>
      <c r="G23" s="124"/>
      <c r="H23" s="53"/>
    </row>
    <row r="24" spans="1:8" s="36" customFormat="1" ht="15.75" x14ac:dyDescent="0.25">
      <c r="A24" s="52">
        <v>16</v>
      </c>
      <c r="B24" s="330"/>
      <c r="C24" s="330"/>
      <c r="D24" s="330"/>
      <c r="E24" s="61"/>
      <c r="F24" s="61"/>
      <c r="G24" s="61"/>
      <c r="H24" s="53"/>
    </row>
    <row r="25" spans="1:8" s="36" customFormat="1" ht="15.75" x14ac:dyDescent="0.25">
      <c r="A25" s="52">
        <v>17</v>
      </c>
      <c r="B25" s="53"/>
      <c r="C25" s="53"/>
      <c r="D25" s="53"/>
      <c r="E25" s="331">
        <f>SUM(E9:E24)</f>
        <v>1</v>
      </c>
      <c r="F25" s="331">
        <f t="shared" ref="F25:G25" si="0">SUM(F9:F24)</f>
        <v>8</v>
      </c>
      <c r="G25" s="331">
        <f t="shared" si="0"/>
        <v>14</v>
      </c>
      <c r="H25" s="53"/>
    </row>
    <row r="26" spans="1:8" s="36" customFormat="1" ht="15.75" x14ac:dyDescent="0.25">
      <c r="A26" s="52">
        <v>18</v>
      </c>
      <c r="B26" s="53"/>
      <c r="C26" s="53"/>
      <c r="D26" s="53"/>
      <c r="E26" s="52"/>
      <c r="F26" s="52"/>
      <c r="G26" s="52"/>
      <c r="H26" s="53"/>
    </row>
    <row r="27" spans="1:8" s="36" customFormat="1" ht="15.75" x14ac:dyDescent="0.25">
      <c r="A27" s="52">
        <v>19</v>
      </c>
      <c r="B27" s="53"/>
      <c r="C27" s="53"/>
      <c r="D27" s="53"/>
      <c r="E27" s="52"/>
      <c r="F27" s="52"/>
      <c r="G27" s="52"/>
      <c r="H27" s="53"/>
    </row>
    <row r="28" spans="1:8" s="36" customFormat="1" ht="15.75" x14ac:dyDescent="0.25">
      <c r="A28" s="52">
        <v>20</v>
      </c>
      <c r="B28" s="53"/>
      <c r="C28" s="53"/>
      <c r="D28" s="53"/>
      <c r="E28" s="52"/>
      <c r="F28" s="52"/>
      <c r="G28" s="52"/>
      <c r="H28" s="53"/>
    </row>
    <row r="29" spans="1:8" s="36" customFormat="1" ht="15.75" x14ac:dyDescent="0.25">
      <c r="A29" s="52">
        <v>21</v>
      </c>
      <c r="B29" s="53"/>
      <c r="C29" s="53"/>
      <c r="D29" s="53"/>
      <c r="E29" s="52"/>
      <c r="F29" s="52"/>
      <c r="G29" s="52"/>
      <c r="H29" s="53"/>
    </row>
    <row r="30" spans="1:8" s="36" customFormat="1" ht="15.75" x14ac:dyDescent="0.25">
      <c r="A30" s="52">
        <v>22</v>
      </c>
      <c r="B30" s="53"/>
      <c r="C30" s="53"/>
      <c r="D30" s="53"/>
      <c r="E30" s="52"/>
      <c r="F30" s="52"/>
      <c r="G30" s="52"/>
      <c r="H30" s="53"/>
    </row>
    <row r="31" spans="1:8" s="36" customFormat="1" ht="15.75" x14ac:dyDescent="0.25">
      <c r="A31" s="52">
        <v>23</v>
      </c>
      <c r="B31" s="53"/>
      <c r="C31" s="53"/>
      <c r="D31" s="53"/>
      <c r="E31" s="52"/>
      <c r="F31" s="52"/>
      <c r="G31" s="52"/>
      <c r="H31" s="53"/>
    </row>
    <row r="32" spans="1:8" s="36" customFormat="1" ht="15.75" x14ac:dyDescent="0.25">
      <c r="A32" s="52">
        <v>24</v>
      </c>
      <c r="B32" s="53"/>
      <c r="C32" s="53"/>
      <c r="D32" s="53"/>
      <c r="E32" s="52"/>
      <c r="F32" s="52"/>
      <c r="G32" s="52"/>
      <c r="H32" s="53"/>
    </row>
    <row r="33" spans="1:8" s="36" customFormat="1" ht="15.75" x14ac:dyDescent="0.25">
      <c r="A33" s="52">
        <v>25</v>
      </c>
      <c r="B33" s="53"/>
      <c r="C33" s="53"/>
      <c r="D33" s="53"/>
      <c r="E33" s="52"/>
      <c r="F33" s="52"/>
      <c r="G33" s="52"/>
      <c r="H33" s="53"/>
    </row>
    <row r="34" spans="1:8" s="36" customFormat="1" ht="15.75" x14ac:dyDescent="0.25">
      <c r="A34" s="52">
        <v>26</v>
      </c>
      <c r="B34" s="53"/>
      <c r="C34" s="53"/>
      <c r="D34" s="53"/>
      <c r="E34" s="52"/>
      <c r="F34" s="52"/>
      <c r="G34" s="52"/>
      <c r="H34" s="53"/>
    </row>
    <row r="35" spans="1:8" s="36" customFormat="1" ht="15.75" x14ac:dyDescent="0.25">
      <c r="A35" s="52">
        <v>27</v>
      </c>
      <c r="B35" s="53"/>
      <c r="C35" s="53"/>
      <c r="D35" s="53"/>
      <c r="E35" s="52"/>
      <c r="F35" s="52"/>
      <c r="G35" s="52"/>
      <c r="H35" s="53"/>
    </row>
    <row r="36" spans="1:8" s="36" customFormat="1" ht="15.75" x14ac:dyDescent="0.25">
      <c r="A36" s="52">
        <v>28</v>
      </c>
      <c r="B36" s="53"/>
      <c r="C36" s="53"/>
      <c r="D36" s="53"/>
      <c r="E36" s="52"/>
      <c r="F36" s="52"/>
      <c r="G36" s="52"/>
      <c r="H36" s="53"/>
    </row>
    <row r="37" spans="1:8" s="36" customFormat="1" ht="15.75" x14ac:dyDescent="0.25">
      <c r="A37" s="52">
        <v>29</v>
      </c>
      <c r="B37" s="53"/>
      <c r="C37" s="53"/>
      <c r="D37" s="53"/>
      <c r="E37" s="52"/>
      <c r="F37" s="52"/>
      <c r="G37" s="52"/>
      <c r="H37" s="53"/>
    </row>
    <row r="38" spans="1:8" s="36" customFormat="1" ht="15.75" x14ac:dyDescent="0.25">
      <c r="A38" s="52">
        <v>30</v>
      </c>
      <c r="B38" s="53"/>
      <c r="C38" s="53"/>
      <c r="D38" s="53"/>
      <c r="E38" s="52"/>
      <c r="F38" s="52"/>
      <c r="G38" s="52"/>
      <c r="H38" s="53"/>
    </row>
    <row r="39" spans="1:8" s="36" customFormat="1" ht="15.75" x14ac:dyDescent="0.25">
      <c r="A39" s="52">
        <v>31</v>
      </c>
      <c r="B39" s="53"/>
      <c r="C39" s="53"/>
      <c r="D39" s="53"/>
      <c r="E39" s="52"/>
      <c r="F39" s="52"/>
      <c r="G39" s="52"/>
      <c r="H39" s="53"/>
    </row>
    <row r="40" spans="1:8" s="36" customFormat="1" ht="15.75" x14ac:dyDescent="0.25">
      <c r="A40" s="52">
        <v>32</v>
      </c>
      <c r="B40" s="53"/>
      <c r="C40" s="53"/>
      <c r="D40" s="53"/>
      <c r="E40" s="52"/>
      <c r="F40" s="52"/>
      <c r="G40" s="52"/>
      <c r="H40" s="53"/>
    </row>
    <row r="41" spans="1:8" s="36" customFormat="1" ht="15.75" x14ac:dyDescent="0.25">
      <c r="A41" s="52">
        <v>33</v>
      </c>
      <c r="B41" s="53"/>
      <c r="C41" s="53"/>
      <c r="D41" s="53"/>
      <c r="E41" s="52"/>
      <c r="F41" s="52"/>
      <c r="G41" s="52"/>
      <c r="H41" s="53"/>
    </row>
    <row r="42" spans="1:8" s="36" customFormat="1" ht="15.75" x14ac:dyDescent="0.25">
      <c r="A42" s="52">
        <v>34</v>
      </c>
      <c r="B42" s="53"/>
      <c r="C42" s="53"/>
      <c r="D42" s="53"/>
      <c r="E42" s="52"/>
      <c r="F42" s="52"/>
      <c r="G42" s="52"/>
      <c r="H42" s="53"/>
    </row>
    <row r="43" spans="1:8" s="36" customFormat="1" ht="15.75" x14ac:dyDescent="0.25">
      <c r="A43" s="52">
        <v>35</v>
      </c>
      <c r="B43" s="53"/>
      <c r="C43" s="53"/>
      <c r="D43" s="53"/>
      <c r="E43" s="52"/>
      <c r="F43" s="52"/>
      <c r="G43" s="52"/>
      <c r="H43" s="53"/>
    </row>
    <row r="44" spans="1:8" s="36" customFormat="1" ht="15.75" x14ac:dyDescent="0.25">
      <c r="A44" s="52">
        <v>36</v>
      </c>
      <c r="B44" s="53"/>
      <c r="C44" s="53"/>
      <c r="D44" s="53"/>
      <c r="E44" s="52"/>
      <c r="F44" s="52"/>
      <c r="G44" s="52"/>
      <c r="H44" s="53"/>
    </row>
    <row r="45" spans="1:8" s="36" customFormat="1" ht="15.75" x14ac:dyDescent="0.25">
      <c r="A45" s="52">
        <v>37</v>
      </c>
      <c r="B45" s="53"/>
      <c r="C45" s="53"/>
      <c r="D45" s="53"/>
      <c r="E45" s="52"/>
      <c r="F45" s="52"/>
      <c r="G45" s="52"/>
      <c r="H45" s="53"/>
    </row>
    <row r="46" spans="1:8" s="36" customFormat="1" ht="15.75" x14ac:dyDescent="0.25">
      <c r="A46" s="52">
        <v>38</v>
      </c>
      <c r="B46" s="53"/>
      <c r="C46" s="53"/>
      <c r="D46" s="53"/>
      <c r="E46" s="52"/>
      <c r="F46" s="52"/>
      <c r="G46" s="52"/>
      <c r="H46" s="53"/>
    </row>
    <row r="47" spans="1:8" s="36" customFormat="1" ht="15.75" x14ac:dyDescent="0.25">
      <c r="A47" s="52">
        <v>39</v>
      </c>
      <c r="B47" s="53"/>
      <c r="C47" s="53"/>
      <c r="D47" s="53"/>
      <c r="E47" s="52"/>
      <c r="F47" s="52"/>
      <c r="G47" s="52"/>
      <c r="H47" s="53"/>
    </row>
    <row r="48" spans="1:8" s="36" customFormat="1" ht="15.75" x14ac:dyDescent="0.25">
      <c r="A48" s="52">
        <v>40</v>
      </c>
      <c r="B48" s="53"/>
      <c r="C48" s="53"/>
      <c r="D48" s="53"/>
      <c r="E48" s="52"/>
      <c r="F48" s="52"/>
      <c r="G48" s="52"/>
      <c r="H48" s="53"/>
    </row>
    <row r="49" spans="1:8" s="36" customFormat="1" ht="15.75" x14ac:dyDescent="0.25">
      <c r="A49" s="52">
        <v>41</v>
      </c>
      <c r="B49" s="53"/>
      <c r="C49" s="53"/>
      <c r="D49" s="53"/>
      <c r="E49" s="52"/>
      <c r="F49" s="52"/>
      <c r="G49" s="52"/>
      <c r="H49" s="53"/>
    </row>
    <row r="50" spans="1:8" s="36" customFormat="1" ht="15.75" x14ac:dyDescent="0.25">
      <c r="A50" s="52">
        <v>42</v>
      </c>
      <c r="B50" s="53"/>
      <c r="C50" s="53"/>
      <c r="D50" s="53"/>
      <c r="E50" s="52"/>
      <c r="F50" s="52"/>
      <c r="G50" s="52"/>
      <c r="H50" s="53"/>
    </row>
    <row r="51" spans="1:8" s="36" customFormat="1" ht="15.75" x14ac:dyDescent="0.25">
      <c r="A51" s="52">
        <v>43</v>
      </c>
      <c r="B51" s="53"/>
      <c r="C51" s="53"/>
      <c r="D51" s="53"/>
      <c r="E51" s="52"/>
      <c r="F51" s="52"/>
      <c r="G51" s="52"/>
      <c r="H51" s="53"/>
    </row>
    <row r="52" spans="1:8" s="36" customFormat="1" ht="15.75" x14ac:dyDescent="0.25">
      <c r="A52" s="52">
        <v>44</v>
      </c>
      <c r="B52" s="53"/>
      <c r="C52" s="53"/>
      <c r="D52" s="53"/>
      <c r="E52" s="52"/>
      <c r="F52" s="52"/>
      <c r="G52" s="52"/>
      <c r="H52" s="53"/>
    </row>
    <row r="53" spans="1:8" s="36" customFormat="1" ht="15.75" x14ac:dyDescent="0.25">
      <c r="A53" s="52">
        <v>45</v>
      </c>
      <c r="B53" s="53"/>
      <c r="C53" s="53"/>
      <c r="D53" s="53"/>
      <c r="E53" s="52"/>
      <c r="F53" s="52"/>
      <c r="G53" s="52"/>
      <c r="H53" s="53"/>
    </row>
    <row r="54" spans="1:8" s="36" customFormat="1" ht="15.75" x14ac:dyDescent="0.25">
      <c r="A54" s="52">
        <v>46</v>
      </c>
      <c r="B54" s="53"/>
      <c r="C54" s="53"/>
      <c r="D54" s="53"/>
      <c r="E54" s="52"/>
      <c r="F54" s="52"/>
      <c r="G54" s="52"/>
      <c r="H54" s="53"/>
    </row>
    <row r="55" spans="1:8" s="36" customFormat="1" ht="15.75" x14ac:dyDescent="0.25">
      <c r="A55" s="52">
        <v>47</v>
      </c>
      <c r="B55" s="53"/>
      <c r="C55" s="53"/>
      <c r="D55" s="53"/>
      <c r="E55" s="52"/>
      <c r="F55" s="52"/>
      <c r="G55" s="52"/>
      <c r="H55" s="53"/>
    </row>
    <row r="56" spans="1:8" s="36" customFormat="1" ht="15.75" x14ac:dyDescent="0.25">
      <c r="A56" s="52">
        <v>48</v>
      </c>
      <c r="B56" s="53"/>
      <c r="C56" s="53"/>
      <c r="D56" s="53"/>
      <c r="E56" s="52"/>
      <c r="F56" s="52"/>
      <c r="G56" s="52"/>
      <c r="H56" s="53"/>
    </row>
    <row r="57" spans="1:8" s="36" customFormat="1" ht="15.75" x14ac:dyDescent="0.25">
      <c r="A57" s="52">
        <v>49</v>
      </c>
      <c r="B57" s="53"/>
      <c r="C57" s="53"/>
      <c r="D57" s="53"/>
      <c r="E57" s="52"/>
      <c r="F57" s="52"/>
      <c r="G57" s="52"/>
      <c r="H57" s="53"/>
    </row>
    <row r="58" spans="1:8" s="36" customFormat="1" ht="15.75" x14ac:dyDescent="0.25">
      <c r="A58" s="52">
        <v>50</v>
      </c>
      <c r="B58" s="53"/>
      <c r="C58" s="53"/>
      <c r="D58" s="53"/>
      <c r="E58" s="52"/>
      <c r="F58" s="52"/>
      <c r="G58" s="52"/>
      <c r="H58" s="53"/>
    </row>
    <row r="59" spans="1:8" s="36" customFormat="1" ht="15.75" x14ac:dyDescent="0.25">
      <c r="A59" s="52"/>
      <c r="B59" s="53"/>
      <c r="C59" s="53"/>
      <c r="D59" s="53"/>
      <c r="E59" s="52"/>
      <c r="F59" s="52"/>
      <c r="G59" s="52"/>
      <c r="H59" s="53"/>
    </row>
    <row r="60" spans="1:8" s="36" customFormat="1" ht="15.75" x14ac:dyDescent="0.25">
      <c r="A60" s="52"/>
      <c r="B60" s="53"/>
      <c r="C60" s="53"/>
      <c r="D60" s="53"/>
      <c r="E60" s="52"/>
      <c r="F60" s="52"/>
      <c r="G60" s="52"/>
      <c r="H60" s="53"/>
    </row>
    <row r="61" spans="1:8" s="36" customFormat="1" ht="15.75" x14ac:dyDescent="0.25">
      <c r="A61" s="52"/>
      <c r="B61" s="53"/>
      <c r="C61" s="53"/>
      <c r="D61" s="53"/>
      <c r="E61" s="52"/>
      <c r="F61" s="52"/>
      <c r="G61" s="52"/>
      <c r="H61" s="53"/>
    </row>
    <row r="62" spans="1:8" s="36" customFormat="1" ht="15.75" x14ac:dyDescent="0.25">
      <c r="A62" s="52"/>
      <c r="B62" s="53"/>
      <c r="C62" s="53"/>
      <c r="D62" s="53"/>
      <c r="E62" s="52"/>
      <c r="F62" s="52"/>
      <c r="G62" s="52"/>
      <c r="H62" s="53"/>
    </row>
    <row r="63" spans="1:8" s="36" customFormat="1" ht="15.75" x14ac:dyDescent="0.25">
      <c r="A63" s="52"/>
      <c r="B63" s="53"/>
      <c r="C63" s="53"/>
      <c r="D63" s="53"/>
      <c r="E63" s="52"/>
      <c r="F63" s="52"/>
      <c r="G63" s="52"/>
      <c r="H63" s="53"/>
    </row>
    <row r="64" spans="1:8" s="36" customFormat="1" ht="15.75" x14ac:dyDescent="0.25">
      <c r="A64" s="63" t="s">
        <v>0</v>
      </c>
      <c r="B64" s="64"/>
      <c r="C64" s="64"/>
      <c r="D64" s="64"/>
      <c r="E64" s="63">
        <f>SUM(E9:E62)</f>
        <v>2</v>
      </c>
      <c r="F64" s="63">
        <f>SUM(F9:F62)</f>
        <v>16</v>
      </c>
      <c r="G64" s="63">
        <f>SUM(G9:G62)</f>
        <v>28</v>
      </c>
      <c r="H64" s="64"/>
    </row>
    <row r="65" spans="1:8" s="71" customFormat="1" ht="15.75" x14ac:dyDescent="0.25">
      <c r="A65" s="69" t="s">
        <v>101</v>
      </c>
      <c r="B65" s="70"/>
      <c r="C65" s="70"/>
      <c r="D65" s="70"/>
      <c r="E65" s="68">
        <f>E64-SUMMARY!E6</f>
        <v>1</v>
      </c>
      <c r="F65" s="68">
        <f>F64-SUMMARY!F6</f>
        <v>8</v>
      </c>
      <c r="G65" s="68">
        <f>G64-SUMMARY!G6</f>
        <v>14</v>
      </c>
      <c r="H65" s="70"/>
    </row>
    <row r="66" spans="1:8" s="36" customFormat="1" ht="15.75" x14ac:dyDescent="0.25">
      <c r="A66" s="37"/>
      <c r="E66" s="37"/>
      <c r="F66" s="37"/>
      <c r="G66" s="37"/>
    </row>
    <row r="67" spans="1:8" s="36" customFormat="1" ht="15.75" x14ac:dyDescent="0.25">
      <c r="A67" s="37"/>
      <c r="E67" s="37"/>
      <c r="F67" s="37"/>
      <c r="G67" s="37"/>
    </row>
    <row r="68" spans="1:8" s="36" customFormat="1" ht="15.75" x14ac:dyDescent="0.25">
      <c r="A68" s="37"/>
      <c r="E68" s="37"/>
      <c r="F68" s="37"/>
      <c r="G68" s="37"/>
    </row>
    <row r="69" spans="1:8" s="36" customFormat="1" ht="15.75" x14ac:dyDescent="0.25">
      <c r="A69" s="37"/>
      <c r="E69" s="37"/>
      <c r="F69" s="37"/>
      <c r="G69" s="37"/>
    </row>
    <row r="70" spans="1:8" s="36" customFormat="1" ht="15.75" x14ac:dyDescent="0.25">
      <c r="A70" s="37"/>
      <c r="E70" s="37"/>
      <c r="F70" s="37"/>
      <c r="G70" s="37"/>
    </row>
    <row r="71" spans="1:8" s="36" customFormat="1" ht="15.75" x14ac:dyDescent="0.25">
      <c r="A71" s="37"/>
      <c r="E71" s="37"/>
      <c r="F71" s="37"/>
      <c r="G71" s="37"/>
    </row>
    <row r="72" spans="1:8" s="36" customFormat="1" ht="15.75" x14ac:dyDescent="0.25">
      <c r="A72" s="37"/>
      <c r="E72" s="37"/>
      <c r="F72" s="37"/>
      <c r="G72" s="37"/>
    </row>
    <row r="73" spans="1:8" s="36" customFormat="1" ht="15.75" x14ac:dyDescent="0.25">
      <c r="A73" s="37"/>
      <c r="E73" s="37"/>
      <c r="F73" s="37"/>
      <c r="G73" s="37"/>
    </row>
    <row r="74" spans="1:8" s="36" customFormat="1" ht="15.75" x14ac:dyDescent="0.25">
      <c r="A74" s="37"/>
      <c r="E74" s="37"/>
      <c r="F74" s="37"/>
      <c r="G74" s="37"/>
    </row>
    <row r="75" spans="1:8" s="36" customFormat="1" ht="15.75" x14ac:dyDescent="0.25">
      <c r="A75" s="37"/>
      <c r="E75" s="37"/>
      <c r="F75" s="37"/>
      <c r="G75" s="37"/>
    </row>
    <row r="76" spans="1:8" s="36" customFormat="1" ht="15.75" x14ac:dyDescent="0.25">
      <c r="A76" s="37"/>
      <c r="E76" s="37"/>
      <c r="F76" s="37"/>
      <c r="G76" s="37"/>
    </row>
    <row r="77" spans="1:8" s="36" customFormat="1" ht="15.75" x14ac:dyDescent="0.25">
      <c r="A77" s="37"/>
      <c r="E77" s="37"/>
      <c r="F77" s="37"/>
      <c r="G77" s="37"/>
    </row>
    <row r="78" spans="1:8" s="36" customFormat="1" ht="15.75" x14ac:dyDescent="0.25">
      <c r="A78" s="37"/>
      <c r="E78" s="37"/>
      <c r="F78" s="37"/>
      <c r="G78" s="37"/>
    </row>
    <row r="79" spans="1:8" s="36" customFormat="1" ht="15.75" x14ac:dyDescent="0.25">
      <c r="A79" s="37"/>
      <c r="E79" s="37"/>
      <c r="F79" s="37"/>
      <c r="G79" s="37"/>
    </row>
    <row r="80" spans="1:8" s="36" customFormat="1" ht="15.75" x14ac:dyDescent="0.25">
      <c r="A80" s="37"/>
      <c r="E80" s="37"/>
      <c r="F80" s="37"/>
      <c r="G80" s="37"/>
    </row>
    <row r="81" spans="1:7" s="36" customFormat="1" ht="15.75" x14ac:dyDescent="0.25">
      <c r="A81" s="37"/>
      <c r="E81" s="37"/>
      <c r="F81" s="37"/>
      <c r="G81" s="37"/>
    </row>
    <row r="82" spans="1:7" s="36" customFormat="1" ht="15.75" x14ac:dyDescent="0.25">
      <c r="A82" s="37"/>
      <c r="E82" s="37"/>
      <c r="F82" s="37"/>
      <c r="G82" s="37"/>
    </row>
    <row r="83" spans="1:7" s="36" customFormat="1" ht="15.75" x14ac:dyDescent="0.25">
      <c r="A83" s="37"/>
      <c r="E83" s="37"/>
      <c r="F83" s="37"/>
      <c r="G83" s="37"/>
    </row>
    <row r="84" spans="1:7" s="36" customFormat="1" ht="15.75" x14ac:dyDescent="0.25">
      <c r="A84" s="37"/>
      <c r="E84" s="37"/>
      <c r="F84" s="37"/>
      <c r="G84" s="37"/>
    </row>
    <row r="85" spans="1:7" s="36" customFormat="1" ht="15.75" x14ac:dyDescent="0.25">
      <c r="A85" s="37"/>
      <c r="E85" s="37"/>
      <c r="F85" s="37"/>
      <c r="G85" s="37"/>
    </row>
    <row r="86" spans="1:7" s="36" customFormat="1" ht="15.75" x14ac:dyDescent="0.25">
      <c r="A86" s="37"/>
      <c r="E86" s="37"/>
      <c r="F86" s="37"/>
      <c r="G86" s="37"/>
    </row>
    <row r="87" spans="1:7" s="36" customFormat="1" ht="15.75" x14ac:dyDescent="0.25">
      <c r="A87" s="37"/>
      <c r="E87" s="37"/>
      <c r="F87" s="37"/>
      <c r="G87" s="37"/>
    </row>
    <row r="88" spans="1:7" s="36" customFormat="1" ht="15.75" x14ac:dyDescent="0.25">
      <c r="A88" s="37"/>
      <c r="E88" s="37"/>
      <c r="F88" s="37"/>
      <c r="G88" s="37"/>
    </row>
    <row r="89" spans="1:7" s="36" customFormat="1" ht="15.75" x14ac:dyDescent="0.25">
      <c r="A89" s="37"/>
      <c r="E89" s="37"/>
      <c r="F89" s="37"/>
      <c r="G89" s="37"/>
    </row>
    <row r="90" spans="1:7" s="36" customFormat="1" ht="15.75" x14ac:dyDescent="0.25">
      <c r="A90" s="37"/>
      <c r="E90" s="37"/>
      <c r="F90" s="37"/>
      <c r="G90" s="37"/>
    </row>
    <row r="91" spans="1:7" s="36" customFormat="1" ht="15.75" x14ac:dyDescent="0.25">
      <c r="A91" s="37"/>
      <c r="E91" s="37"/>
      <c r="F91" s="37"/>
      <c r="G91" s="37"/>
    </row>
    <row r="92" spans="1:7" s="36" customFormat="1" ht="15.75" x14ac:dyDescent="0.25">
      <c r="A92" s="37"/>
      <c r="E92" s="37"/>
      <c r="F92" s="37"/>
      <c r="G92" s="37"/>
    </row>
    <row r="93" spans="1:7" s="36" customFormat="1" ht="15.75" x14ac:dyDescent="0.25">
      <c r="A93" s="37"/>
      <c r="E93" s="37"/>
      <c r="F93" s="37"/>
      <c r="G93" s="37"/>
    </row>
    <row r="94" spans="1:7" s="36" customFormat="1" ht="15.75" x14ac:dyDescent="0.25">
      <c r="E94" s="37"/>
      <c r="F94" s="37"/>
      <c r="G94" s="37"/>
    </row>
    <row r="95" spans="1:7" s="36" customFormat="1" ht="15.75" x14ac:dyDescent="0.25">
      <c r="E95" s="37"/>
      <c r="F95" s="37"/>
      <c r="G95" s="37"/>
    </row>
    <row r="96" spans="1:7" s="2" customFormat="1" ht="15" x14ac:dyDescent="0.2">
      <c r="E96" s="1"/>
      <c r="F96" s="1"/>
      <c r="G96" s="1"/>
    </row>
    <row r="97" spans="5:7" s="2" customFormat="1" ht="15" x14ac:dyDescent="0.2">
      <c r="E97" s="1"/>
      <c r="F97" s="1"/>
      <c r="G97" s="1"/>
    </row>
  </sheetData>
  <autoFilter ref="A8:H8"/>
  <mergeCells count="7">
    <mergeCell ref="E5:G5"/>
    <mergeCell ref="A1:AJ1"/>
    <mergeCell ref="A5:A6"/>
    <mergeCell ref="B5:C5"/>
    <mergeCell ref="D5:D6"/>
    <mergeCell ref="H5:H6"/>
    <mergeCell ref="J5:M6"/>
  </mergeCells>
  <dataValidations count="2">
    <dataValidation type="list" allowBlank="1" showInputMessage="1" showErrorMessage="1" sqref="B9">
      <formula1>POSITION_TYPE</formula1>
    </dataValidation>
    <dataValidation type="list" allowBlank="1" showInputMessage="1" showErrorMessage="1" sqref="D24:D58">
      <formula1>CLUB_NAME</formula1>
    </dataValidation>
  </dataValidations>
  <hyperlinks>
    <hyperlink ref="J9" location="'FULL NAME LIST &amp; HOTEL'!E20" display="full namelist"/>
    <hyperlink ref="J10" location="'GROUP 1'!A1" display="G1"/>
    <hyperlink ref="J11" location="'GROUP 2'!A1" display="G2"/>
    <hyperlink ref="J12" location="'GROUP 3'!A1" display="G3"/>
    <hyperlink ref="J13" location="'GROUP 4'!A1" display="G4"/>
    <hyperlink ref="J14" location="'GROUP 5'!A1" display="G5"/>
    <hyperlink ref="K10" location="'GROUP 6'!A1" display="G6"/>
    <hyperlink ref="K11" location="'GROUP 7'!A1" display="G7"/>
    <hyperlink ref="K12" location="'GROUP 8'!A1" display="G8"/>
    <hyperlink ref="K13" location="'GROUP 9'!A1" display="G9"/>
    <hyperlink ref="K14" location="'GROUP 10'!A1" display="G10"/>
    <hyperlink ref="L10" location="'GROUP 11'!A1" display="G11"/>
    <hyperlink ref="L11" location="'GROUP 12'!A1" display="G12"/>
    <hyperlink ref="L12" location="'GROUP 13'!A1" display="G13"/>
    <hyperlink ref="L13" location="'GROUP 14'!A1" display="G14"/>
    <hyperlink ref="L14" location="'SPOUSE LIST'!A1" display="SPOUSE LIST"/>
    <hyperlink ref="J8" location="SUMMARY!A1" display="Summary"/>
    <hyperlink ref="M10" location="'GUEST LIST'!A1" display="GUEST LIST"/>
    <hyperlink ref="M11" location="'GOLF LIST'!A1" display="GOLF"/>
    <hyperlink ref="M12" location="'ADD. COUPONS'!A1" display="ADD COUPON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DROPDOWN!$B$32:$B$96</xm:f>
          </x14:formula1>
          <xm:sqref>D9:D23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zoomScale="78" zoomScaleNormal="78" workbookViewId="0">
      <selection activeCell="G5" sqref="G5:J14"/>
    </sheetView>
  </sheetViews>
  <sheetFormatPr defaultRowHeight="12.75" x14ac:dyDescent="0.2"/>
  <cols>
    <col min="1" max="1" width="7.7109375" bestFit="1" customWidth="1"/>
    <col min="2" max="2" width="38.28515625" customWidth="1"/>
    <col min="3" max="3" width="32.42578125" customWidth="1"/>
    <col min="4" max="4" width="6.42578125" style="44" customWidth="1"/>
    <col min="5" max="5" width="27" customWidth="1"/>
    <col min="7" max="7" width="17.28515625" bestFit="1" customWidth="1"/>
    <col min="8" max="8" width="16.7109375" bestFit="1" customWidth="1"/>
  </cols>
  <sheetData>
    <row r="1" spans="1:33" s="32" customFormat="1" ht="54" customHeight="1" x14ac:dyDescent="0.25">
      <c r="A1" s="333" t="s">
        <v>118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</row>
    <row r="4" spans="1:33" s="45" customFormat="1" ht="15.75" x14ac:dyDescent="0.25">
      <c r="D4" s="46"/>
      <c r="G4" s="32"/>
      <c r="H4" s="32"/>
    </row>
    <row r="5" spans="1:33" s="47" customFormat="1" ht="26.25" customHeight="1" x14ac:dyDescent="0.2">
      <c r="A5" s="385" t="s">
        <v>2</v>
      </c>
      <c r="B5" s="322"/>
      <c r="C5" s="385" t="s">
        <v>10</v>
      </c>
      <c r="D5" s="390">
        <f>SUM(D7:D61)</f>
        <v>6</v>
      </c>
      <c r="E5" s="385" t="s">
        <v>100</v>
      </c>
      <c r="G5" s="351" t="s">
        <v>600</v>
      </c>
      <c r="H5" s="352"/>
      <c r="I5" s="352"/>
      <c r="J5" s="353"/>
    </row>
    <row r="6" spans="1:33" s="49" customFormat="1" ht="18.75" x14ac:dyDescent="0.3">
      <c r="A6" s="386"/>
      <c r="B6" s="48" t="s">
        <v>90</v>
      </c>
      <c r="C6" s="386"/>
      <c r="D6" s="391"/>
      <c r="E6" s="386"/>
      <c r="G6" s="354"/>
      <c r="H6" s="355"/>
      <c r="I6" s="355"/>
      <c r="J6" s="356"/>
    </row>
    <row r="7" spans="1:33" s="36" customFormat="1" ht="15.75" x14ac:dyDescent="0.25">
      <c r="A7" s="50">
        <v>1</v>
      </c>
      <c r="B7" s="128" t="s">
        <v>128</v>
      </c>
      <c r="C7" s="278" t="s">
        <v>229</v>
      </c>
      <c r="D7" s="50">
        <v>1</v>
      </c>
      <c r="E7" s="51"/>
      <c r="G7" s="97"/>
      <c r="H7" s="106"/>
      <c r="I7" s="106"/>
      <c r="J7" s="106"/>
    </row>
    <row r="8" spans="1:33" s="36" customFormat="1" ht="15.75" x14ac:dyDescent="0.25">
      <c r="A8" s="52">
        <v>2</v>
      </c>
      <c r="B8" s="92" t="s">
        <v>175</v>
      </c>
      <c r="C8" s="278" t="s">
        <v>245</v>
      </c>
      <c r="D8" s="52">
        <v>1</v>
      </c>
      <c r="E8" s="53"/>
      <c r="G8" s="320" t="s">
        <v>575</v>
      </c>
      <c r="H8" s="106"/>
      <c r="I8" s="106"/>
      <c r="J8" s="106"/>
    </row>
    <row r="9" spans="1:33" s="36" customFormat="1" ht="15.75" x14ac:dyDescent="0.25">
      <c r="A9" s="52">
        <v>3</v>
      </c>
      <c r="B9" s="94" t="s">
        <v>305</v>
      </c>
      <c r="C9" s="278" t="s">
        <v>260</v>
      </c>
      <c r="D9" s="52">
        <v>1</v>
      </c>
      <c r="E9" s="53"/>
      <c r="G9" s="320" t="s">
        <v>601</v>
      </c>
      <c r="H9" s="106"/>
      <c r="I9" s="106"/>
      <c r="J9" s="106"/>
    </row>
    <row r="10" spans="1:33" s="36" customFormat="1" ht="15.75" x14ac:dyDescent="0.25">
      <c r="A10" s="52">
        <v>4</v>
      </c>
      <c r="B10" s="121" t="s">
        <v>599</v>
      </c>
      <c r="C10" s="278" t="s">
        <v>208</v>
      </c>
      <c r="D10" s="52">
        <v>1</v>
      </c>
      <c r="E10" s="53"/>
      <c r="G10" s="320" t="s">
        <v>602</v>
      </c>
      <c r="H10" s="321" t="s">
        <v>607</v>
      </c>
      <c r="I10" s="321" t="s">
        <v>612</v>
      </c>
      <c r="J10" s="321" t="s">
        <v>617</v>
      </c>
    </row>
    <row r="11" spans="1:33" s="36" customFormat="1" ht="15.75" x14ac:dyDescent="0.25">
      <c r="A11" s="52">
        <v>5</v>
      </c>
      <c r="B11" s="100" t="s">
        <v>340</v>
      </c>
      <c r="C11" s="278" t="s">
        <v>211</v>
      </c>
      <c r="D11" s="52">
        <v>2</v>
      </c>
      <c r="E11" s="53"/>
      <c r="G11" s="320" t="s">
        <v>603</v>
      </c>
      <c r="H11" s="321" t="s">
        <v>608</v>
      </c>
      <c r="I11" s="321" t="s">
        <v>613</v>
      </c>
      <c r="J11" s="321" t="s">
        <v>618</v>
      </c>
    </row>
    <row r="12" spans="1:33" s="36" customFormat="1" ht="15.75" x14ac:dyDescent="0.25">
      <c r="A12" s="52">
        <v>6</v>
      </c>
      <c r="B12" s="270"/>
      <c r="C12" s="329"/>
      <c r="D12" s="52"/>
      <c r="E12" s="53"/>
      <c r="G12" s="320" t="s">
        <v>604</v>
      </c>
      <c r="H12" s="321" t="s">
        <v>609</v>
      </c>
      <c r="I12" s="321" t="s">
        <v>614</v>
      </c>
      <c r="J12" s="321" t="s">
        <v>619</v>
      </c>
    </row>
    <row r="13" spans="1:33" s="36" customFormat="1" ht="15.75" x14ac:dyDescent="0.25">
      <c r="A13" s="52">
        <v>7</v>
      </c>
      <c r="B13" s="270"/>
      <c r="C13" s="329"/>
      <c r="D13" s="52"/>
      <c r="E13" s="53"/>
      <c r="G13" s="320" t="s">
        <v>605</v>
      </c>
      <c r="H13" s="321" t="s">
        <v>610</v>
      </c>
      <c r="I13" s="321" t="s">
        <v>615</v>
      </c>
      <c r="J13" s="106"/>
    </row>
    <row r="14" spans="1:33" s="36" customFormat="1" ht="15.75" x14ac:dyDescent="0.25">
      <c r="A14" s="52">
        <v>8</v>
      </c>
      <c r="B14" s="270"/>
      <c r="C14" s="329"/>
      <c r="D14" s="52"/>
      <c r="E14" s="53"/>
      <c r="G14" s="320" t="s">
        <v>606</v>
      </c>
      <c r="H14" s="321" t="s">
        <v>611</v>
      </c>
      <c r="I14" s="321" t="s">
        <v>616</v>
      </c>
      <c r="J14" s="106"/>
    </row>
    <row r="15" spans="1:33" s="36" customFormat="1" ht="15.75" x14ac:dyDescent="0.25">
      <c r="A15" s="52">
        <v>9</v>
      </c>
      <c r="B15" s="330"/>
      <c r="C15" s="53"/>
      <c r="D15" s="52"/>
      <c r="E15" s="53"/>
    </row>
    <row r="16" spans="1:33" s="36" customFormat="1" ht="15.75" x14ac:dyDescent="0.25">
      <c r="A16" s="52">
        <v>10</v>
      </c>
      <c r="B16" s="53"/>
      <c r="C16" s="53"/>
      <c r="D16" s="52"/>
      <c r="E16" s="53"/>
    </row>
    <row r="17" spans="1:5" s="36" customFormat="1" ht="15.75" x14ac:dyDescent="0.25">
      <c r="A17" s="52">
        <v>11</v>
      </c>
      <c r="B17" s="53"/>
      <c r="C17" s="53"/>
      <c r="D17" s="52"/>
      <c r="E17" s="53"/>
    </row>
    <row r="18" spans="1:5" s="36" customFormat="1" ht="15.75" x14ac:dyDescent="0.25">
      <c r="A18" s="52">
        <v>12</v>
      </c>
      <c r="B18" s="53"/>
      <c r="C18" s="53"/>
      <c r="D18" s="52"/>
      <c r="E18" s="53"/>
    </row>
    <row r="19" spans="1:5" s="36" customFormat="1" ht="15.75" x14ac:dyDescent="0.25">
      <c r="A19" s="52">
        <v>13</v>
      </c>
      <c r="B19" s="53"/>
      <c r="C19" s="53"/>
      <c r="D19" s="52"/>
      <c r="E19" s="53"/>
    </row>
    <row r="20" spans="1:5" s="36" customFormat="1" ht="15.75" x14ac:dyDescent="0.25">
      <c r="A20" s="52">
        <v>14</v>
      </c>
      <c r="B20" s="53"/>
      <c r="C20" s="53"/>
      <c r="D20" s="52"/>
      <c r="E20" s="53"/>
    </row>
    <row r="21" spans="1:5" s="36" customFormat="1" ht="15.75" x14ac:dyDescent="0.25">
      <c r="A21" s="52">
        <v>15</v>
      </c>
      <c r="B21" s="53"/>
      <c r="C21" s="53"/>
      <c r="D21" s="52"/>
      <c r="E21" s="53"/>
    </row>
    <row r="22" spans="1:5" s="36" customFormat="1" ht="15.75" x14ac:dyDescent="0.25">
      <c r="A22" s="52">
        <v>16</v>
      </c>
      <c r="B22" s="53"/>
      <c r="C22" s="53"/>
      <c r="D22" s="52"/>
      <c r="E22" s="53"/>
    </row>
    <row r="23" spans="1:5" s="36" customFormat="1" ht="15.75" x14ac:dyDescent="0.25">
      <c r="A23" s="52">
        <v>17</v>
      </c>
      <c r="B23" s="53"/>
      <c r="C23" s="53"/>
      <c r="D23" s="52"/>
      <c r="E23" s="53"/>
    </row>
    <row r="24" spans="1:5" s="36" customFormat="1" ht="15.75" x14ac:dyDescent="0.25">
      <c r="A24" s="52">
        <v>18</v>
      </c>
      <c r="B24" s="53"/>
      <c r="C24" s="53"/>
      <c r="D24" s="52"/>
      <c r="E24" s="53"/>
    </row>
    <row r="25" spans="1:5" s="36" customFormat="1" ht="15.75" x14ac:dyDescent="0.25">
      <c r="A25" s="52">
        <v>19</v>
      </c>
      <c r="B25" s="53"/>
      <c r="C25" s="53"/>
      <c r="D25" s="52"/>
      <c r="E25" s="53"/>
    </row>
    <row r="26" spans="1:5" s="36" customFormat="1" ht="15.75" x14ac:dyDescent="0.25">
      <c r="A26" s="52">
        <v>20</v>
      </c>
      <c r="B26" s="53"/>
      <c r="C26" s="53"/>
      <c r="D26" s="52"/>
      <c r="E26" s="53"/>
    </row>
    <row r="27" spans="1:5" s="36" customFormat="1" ht="15.75" x14ac:dyDescent="0.25">
      <c r="A27" s="52">
        <v>21</v>
      </c>
      <c r="B27" s="53"/>
      <c r="C27" s="53"/>
      <c r="D27" s="52"/>
      <c r="E27" s="53"/>
    </row>
    <row r="28" spans="1:5" s="36" customFormat="1" ht="15.75" x14ac:dyDescent="0.25">
      <c r="A28" s="52">
        <v>22</v>
      </c>
      <c r="B28" s="53"/>
      <c r="C28" s="53"/>
      <c r="D28" s="52"/>
      <c r="E28" s="53"/>
    </row>
    <row r="29" spans="1:5" s="36" customFormat="1" ht="15.75" x14ac:dyDescent="0.25">
      <c r="A29" s="52">
        <v>23</v>
      </c>
      <c r="B29" s="53"/>
      <c r="C29" s="53"/>
      <c r="D29" s="52"/>
      <c r="E29" s="53"/>
    </row>
    <row r="30" spans="1:5" s="36" customFormat="1" ht="15.75" x14ac:dyDescent="0.25">
      <c r="A30" s="52">
        <v>24</v>
      </c>
      <c r="B30" s="53"/>
      <c r="C30" s="53"/>
      <c r="D30" s="52"/>
      <c r="E30" s="53"/>
    </row>
    <row r="31" spans="1:5" s="36" customFormat="1" ht="15.75" x14ac:dyDescent="0.25">
      <c r="A31" s="52">
        <v>25</v>
      </c>
      <c r="B31" s="53"/>
      <c r="C31" s="53"/>
      <c r="D31" s="52"/>
      <c r="E31" s="53"/>
    </row>
    <row r="32" spans="1:5" s="36" customFormat="1" ht="15.75" x14ac:dyDescent="0.25">
      <c r="A32" s="52">
        <v>26</v>
      </c>
      <c r="B32" s="53"/>
      <c r="C32" s="53"/>
      <c r="D32" s="52"/>
      <c r="E32" s="53"/>
    </row>
    <row r="33" spans="1:5" s="36" customFormat="1" ht="15.75" x14ac:dyDescent="0.25">
      <c r="A33" s="52">
        <v>27</v>
      </c>
      <c r="B33" s="53"/>
      <c r="C33" s="53"/>
      <c r="D33" s="52"/>
      <c r="E33" s="53"/>
    </row>
    <row r="34" spans="1:5" s="36" customFormat="1" ht="15.75" x14ac:dyDescent="0.25">
      <c r="A34" s="52">
        <v>28</v>
      </c>
      <c r="B34" s="53"/>
      <c r="C34" s="53"/>
      <c r="D34" s="52"/>
      <c r="E34" s="53"/>
    </row>
    <row r="35" spans="1:5" s="36" customFormat="1" ht="15.75" x14ac:dyDescent="0.25">
      <c r="A35" s="52">
        <v>29</v>
      </c>
      <c r="B35" s="53"/>
      <c r="C35" s="53"/>
      <c r="D35" s="52"/>
      <c r="E35" s="53"/>
    </row>
    <row r="36" spans="1:5" s="36" customFormat="1" ht="15.75" x14ac:dyDescent="0.25">
      <c r="A36" s="52">
        <v>30</v>
      </c>
      <c r="B36" s="53"/>
      <c r="C36" s="53"/>
      <c r="D36" s="52"/>
      <c r="E36" s="53"/>
    </row>
    <row r="37" spans="1:5" s="36" customFormat="1" ht="15.75" x14ac:dyDescent="0.25">
      <c r="A37" s="52">
        <v>31</v>
      </c>
      <c r="B37" s="53"/>
      <c r="C37" s="53"/>
      <c r="D37" s="52"/>
      <c r="E37" s="53"/>
    </row>
    <row r="38" spans="1:5" s="36" customFormat="1" ht="15.75" x14ac:dyDescent="0.25">
      <c r="A38" s="52">
        <v>32</v>
      </c>
      <c r="B38" s="53"/>
      <c r="C38" s="53"/>
      <c r="D38" s="52"/>
      <c r="E38" s="53"/>
    </row>
    <row r="39" spans="1:5" s="36" customFormat="1" ht="15.75" x14ac:dyDescent="0.25">
      <c r="A39" s="52">
        <v>33</v>
      </c>
      <c r="B39" s="53"/>
      <c r="C39" s="53"/>
      <c r="D39" s="52"/>
      <c r="E39" s="53"/>
    </row>
    <row r="40" spans="1:5" s="36" customFormat="1" ht="15.75" x14ac:dyDescent="0.25">
      <c r="A40" s="52">
        <v>34</v>
      </c>
      <c r="B40" s="53"/>
      <c r="C40" s="53"/>
      <c r="D40" s="52"/>
      <c r="E40" s="53"/>
    </row>
    <row r="41" spans="1:5" s="36" customFormat="1" ht="15.75" x14ac:dyDescent="0.25">
      <c r="A41" s="52">
        <v>35</v>
      </c>
      <c r="B41" s="53"/>
      <c r="C41" s="53"/>
      <c r="D41" s="52"/>
      <c r="E41" s="53"/>
    </row>
    <row r="42" spans="1:5" s="36" customFormat="1" ht="15.75" x14ac:dyDescent="0.25">
      <c r="A42" s="52">
        <v>36</v>
      </c>
      <c r="B42" s="53"/>
      <c r="C42" s="53"/>
      <c r="D42" s="52"/>
      <c r="E42" s="53"/>
    </row>
    <row r="43" spans="1:5" s="36" customFormat="1" ht="15.75" x14ac:dyDescent="0.25">
      <c r="A43" s="52">
        <v>37</v>
      </c>
      <c r="B43" s="53"/>
      <c r="C43" s="53"/>
      <c r="D43" s="52"/>
      <c r="E43" s="53"/>
    </row>
    <row r="44" spans="1:5" s="36" customFormat="1" ht="15.75" x14ac:dyDescent="0.25">
      <c r="A44" s="52">
        <v>38</v>
      </c>
      <c r="B44" s="53"/>
      <c r="C44" s="53"/>
      <c r="D44" s="52"/>
      <c r="E44" s="53"/>
    </row>
    <row r="45" spans="1:5" s="36" customFormat="1" ht="15.75" x14ac:dyDescent="0.25">
      <c r="A45" s="52">
        <v>39</v>
      </c>
      <c r="B45" s="53"/>
      <c r="C45" s="53"/>
      <c r="D45" s="52"/>
      <c r="E45" s="53"/>
    </row>
    <row r="46" spans="1:5" s="36" customFormat="1" ht="15.75" x14ac:dyDescent="0.25">
      <c r="A46" s="52">
        <v>40</v>
      </c>
      <c r="B46" s="53"/>
      <c r="C46" s="53"/>
      <c r="D46" s="52"/>
      <c r="E46" s="53"/>
    </row>
    <row r="47" spans="1:5" s="36" customFormat="1" ht="15.75" x14ac:dyDescent="0.25">
      <c r="A47" s="52">
        <v>41</v>
      </c>
      <c r="B47" s="53"/>
      <c r="C47" s="53"/>
      <c r="D47" s="52"/>
      <c r="E47" s="53"/>
    </row>
    <row r="48" spans="1:5" s="36" customFormat="1" ht="15.75" x14ac:dyDescent="0.25">
      <c r="A48" s="52">
        <v>42</v>
      </c>
      <c r="B48" s="53"/>
      <c r="C48" s="53"/>
      <c r="D48" s="52"/>
      <c r="E48" s="53"/>
    </row>
    <row r="49" spans="1:5" s="36" customFormat="1" ht="15.75" x14ac:dyDescent="0.25">
      <c r="A49" s="52">
        <v>43</v>
      </c>
      <c r="B49" s="53"/>
      <c r="C49" s="53"/>
      <c r="D49" s="52"/>
      <c r="E49" s="53"/>
    </row>
    <row r="50" spans="1:5" s="36" customFormat="1" ht="15.75" x14ac:dyDescent="0.25">
      <c r="A50" s="52">
        <v>44</v>
      </c>
      <c r="B50" s="53"/>
      <c r="C50" s="53"/>
      <c r="D50" s="52"/>
      <c r="E50" s="53"/>
    </row>
    <row r="51" spans="1:5" s="36" customFormat="1" ht="15.75" x14ac:dyDescent="0.25">
      <c r="A51" s="52">
        <v>45</v>
      </c>
      <c r="B51" s="53"/>
      <c r="C51" s="53"/>
      <c r="D51" s="52"/>
      <c r="E51" s="53"/>
    </row>
    <row r="52" spans="1:5" s="36" customFormat="1" ht="15.75" x14ac:dyDescent="0.25">
      <c r="A52" s="52">
        <v>46</v>
      </c>
      <c r="B52" s="53"/>
      <c r="C52" s="53"/>
      <c r="D52" s="52"/>
      <c r="E52" s="53"/>
    </row>
    <row r="53" spans="1:5" s="36" customFormat="1" ht="15.75" x14ac:dyDescent="0.25">
      <c r="A53" s="52">
        <v>47</v>
      </c>
      <c r="B53" s="53"/>
      <c r="C53" s="53"/>
      <c r="D53" s="52"/>
      <c r="E53" s="53"/>
    </row>
    <row r="54" spans="1:5" s="36" customFormat="1" ht="15.75" x14ac:dyDescent="0.25">
      <c r="A54" s="52">
        <v>48</v>
      </c>
      <c r="B54" s="53"/>
      <c r="C54" s="53"/>
      <c r="D54" s="52"/>
      <c r="E54" s="53"/>
    </row>
    <row r="55" spans="1:5" s="36" customFormat="1" ht="15.75" x14ac:dyDescent="0.25">
      <c r="A55" s="52">
        <v>49</v>
      </c>
      <c r="B55" s="53"/>
      <c r="C55" s="53"/>
      <c r="D55" s="52"/>
      <c r="E55" s="53"/>
    </row>
    <row r="56" spans="1:5" s="36" customFormat="1" ht="15.75" x14ac:dyDescent="0.25">
      <c r="A56" s="52">
        <v>50</v>
      </c>
      <c r="B56" s="53"/>
      <c r="C56" s="53"/>
      <c r="D56" s="52"/>
      <c r="E56" s="53"/>
    </row>
    <row r="57" spans="1:5" s="36" customFormat="1" ht="15.75" x14ac:dyDescent="0.25">
      <c r="A57" s="52"/>
      <c r="B57" s="53"/>
      <c r="C57" s="53"/>
      <c r="D57" s="52"/>
      <c r="E57" s="53"/>
    </row>
    <row r="58" spans="1:5" s="36" customFormat="1" ht="15.75" x14ac:dyDescent="0.25">
      <c r="A58" s="52"/>
      <c r="B58" s="53"/>
      <c r="C58" s="53"/>
      <c r="D58" s="52"/>
      <c r="E58" s="53"/>
    </row>
    <row r="59" spans="1:5" s="36" customFormat="1" ht="15.75" x14ac:dyDescent="0.25">
      <c r="A59" s="52"/>
      <c r="B59" s="53"/>
      <c r="C59" s="53"/>
      <c r="D59" s="52"/>
      <c r="E59" s="53"/>
    </row>
    <row r="60" spans="1:5" s="36" customFormat="1" ht="15.75" x14ac:dyDescent="0.25">
      <c r="A60" s="52"/>
      <c r="B60" s="53"/>
      <c r="C60" s="53"/>
      <c r="D60" s="52"/>
      <c r="E60" s="53"/>
    </row>
    <row r="61" spans="1:5" s="36" customFormat="1" ht="15.75" x14ac:dyDescent="0.25">
      <c r="A61" s="52"/>
      <c r="B61" s="53"/>
      <c r="C61" s="53"/>
      <c r="D61" s="52"/>
      <c r="E61" s="53"/>
    </row>
    <row r="62" spans="1:5" s="36" customFormat="1" ht="15.75" x14ac:dyDescent="0.25">
      <c r="A62" s="52" t="s">
        <v>0</v>
      </c>
      <c r="B62" s="53"/>
      <c r="C62" s="53"/>
      <c r="D62" s="52">
        <f>SUM(D7:D61)</f>
        <v>6</v>
      </c>
      <c r="E62" s="53"/>
    </row>
    <row r="63" spans="1:5" s="36" customFormat="1" ht="15.75" x14ac:dyDescent="0.25">
      <c r="A63" s="69" t="s">
        <v>101</v>
      </c>
      <c r="B63" s="55"/>
      <c r="C63" s="55"/>
      <c r="D63" s="54"/>
      <c r="E63" s="55"/>
    </row>
    <row r="64" spans="1:5" s="36" customFormat="1" ht="15.75" x14ac:dyDescent="0.25">
      <c r="A64" s="62"/>
      <c r="D64" s="62"/>
    </row>
    <row r="65" spans="1:4" s="36" customFormat="1" ht="15.75" x14ac:dyDescent="0.25">
      <c r="A65" s="62"/>
      <c r="D65" s="62"/>
    </row>
    <row r="66" spans="1:4" s="36" customFormat="1" ht="15.75" x14ac:dyDescent="0.25">
      <c r="A66" s="62"/>
      <c r="D66" s="62"/>
    </row>
    <row r="67" spans="1:4" s="36" customFormat="1" ht="15.75" x14ac:dyDescent="0.25">
      <c r="A67" s="62"/>
      <c r="D67" s="62"/>
    </row>
    <row r="68" spans="1:4" s="36" customFormat="1" ht="15.75" x14ac:dyDescent="0.25">
      <c r="A68" s="62"/>
      <c r="D68" s="62"/>
    </row>
    <row r="69" spans="1:4" s="36" customFormat="1" ht="15.75" x14ac:dyDescent="0.25">
      <c r="A69" s="62"/>
      <c r="D69" s="62"/>
    </row>
    <row r="70" spans="1:4" s="36" customFormat="1" ht="15.75" x14ac:dyDescent="0.25">
      <c r="A70" s="62"/>
      <c r="D70" s="62"/>
    </row>
    <row r="71" spans="1:4" s="36" customFormat="1" ht="15.75" x14ac:dyDescent="0.25">
      <c r="A71" s="62"/>
      <c r="D71" s="62"/>
    </row>
    <row r="72" spans="1:4" s="36" customFormat="1" ht="15.75" x14ac:dyDescent="0.25">
      <c r="A72" s="62"/>
      <c r="D72" s="62"/>
    </row>
    <row r="73" spans="1:4" s="36" customFormat="1" ht="15.75" x14ac:dyDescent="0.25">
      <c r="A73" s="62"/>
      <c r="D73" s="62"/>
    </row>
    <row r="74" spans="1:4" s="36" customFormat="1" ht="15.75" x14ac:dyDescent="0.25">
      <c r="A74" s="62"/>
      <c r="D74" s="62"/>
    </row>
    <row r="75" spans="1:4" s="36" customFormat="1" ht="15.75" x14ac:dyDescent="0.25">
      <c r="A75" s="62"/>
      <c r="D75" s="62"/>
    </row>
    <row r="76" spans="1:4" s="36" customFormat="1" ht="15.75" x14ac:dyDescent="0.25">
      <c r="A76" s="62"/>
      <c r="D76" s="62"/>
    </row>
    <row r="77" spans="1:4" s="36" customFormat="1" ht="15.75" x14ac:dyDescent="0.25">
      <c r="A77" s="62"/>
      <c r="D77" s="62"/>
    </row>
    <row r="78" spans="1:4" s="36" customFormat="1" ht="15.75" x14ac:dyDescent="0.25">
      <c r="A78" s="62"/>
      <c r="D78" s="62"/>
    </row>
    <row r="79" spans="1:4" s="36" customFormat="1" ht="15.75" x14ac:dyDescent="0.25">
      <c r="A79" s="62"/>
      <c r="D79" s="62"/>
    </row>
    <row r="80" spans="1:4" s="36" customFormat="1" ht="15.75" x14ac:dyDescent="0.25">
      <c r="A80" s="62"/>
      <c r="D80" s="62"/>
    </row>
    <row r="81" spans="1:4" s="36" customFormat="1" ht="15.75" x14ac:dyDescent="0.25">
      <c r="A81" s="62"/>
      <c r="D81" s="62"/>
    </row>
    <row r="82" spans="1:4" s="36" customFormat="1" ht="15.75" x14ac:dyDescent="0.25">
      <c r="A82" s="62"/>
      <c r="D82" s="62"/>
    </row>
    <row r="83" spans="1:4" s="36" customFormat="1" ht="15.75" x14ac:dyDescent="0.25">
      <c r="A83" s="62"/>
      <c r="D83" s="62"/>
    </row>
    <row r="84" spans="1:4" s="36" customFormat="1" ht="15.75" x14ac:dyDescent="0.25">
      <c r="A84" s="62"/>
      <c r="D84" s="62"/>
    </row>
    <row r="85" spans="1:4" s="36" customFormat="1" ht="15.75" x14ac:dyDescent="0.25">
      <c r="A85" s="62"/>
      <c r="D85" s="62"/>
    </row>
    <row r="86" spans="1:4" s="36" customFormat="1" ht="15.75" x14ac:dyDescent="0.25">
      <c r="A86" s="62"/>
      <c r="D86" s="62"/>
    </row>
    <row r="87" spans="1:4" s="36" customFormat="1" ht="15.75" x14ac:dyDescent="0.25">
      <c r="A87" s="62"/>
      <c r="D87" s="62"/>
    </row>
    <row r="88" spans="1:4" s="36" customFormat="1" ht="15.75" x14ac:dyDescent="0.25">
      <c r="A88" s="62"/>
      <c r="D88" s="62"/>
    </row>
    <row r="89" spans="1:4" s="36" customFormat="1" ht="15.75" x14ac:dyDescent="0.25">
      <c r="A89" s="62"/>
      <c r="D89" s="62"/>
    </row>
    <row r="90" spans="1:4" s="36" customFormat="1" ht="15.75" x14ac:dyDescent="0.25">
      <c r="A90" s="62"/>
      <c r="D90" s="62"/>
    </row>
    <row r="91" spans="1:4" s="36" customFormat="1" ht="15.75" x14ac:dyDescent="0.25">
      <c r="A91" s="62"/>
      <c r="D91" s="62"/>
    </row>
    <row r="92" spans="1:4" s="36" customFormat="1" ht="15.75" x14ac:dyDescent="0.25">
      <c r="D92" s="62"/>
    </row>
    <row r="93" spans="1:4" s="36" customFormat="1" ht="15.75" x14ac:dyDescent="0.25">
      <c r="D93" s="62"/>
    </row>
    <row r="94" spans="1:4" s="2" customFormat="1" ht="15" x14ac:dyDescent="0.2">
      <c r="D94" s="1"/>
    </row>
    <row r="95" spans="1:4" s="2" customFormat="1" ht="15" x14ac:dyDescent="0.2">
      <c r="D95" s="1"/>
    </row>
  </sheetData>
  <mergeCells count="6">
    <mergeCell ref="A1:AG1"/>
    <mergeCell ref="A5:A6"/>
    <mergeCell ref="C5:C6"/>
    <mergeCell ref="E5:E6"/>
    <mergeCell ref="D5:D6"/>
    <mergeCell ref="G5:J6"/>
  </mergeCells>
  <dataValidations count="1">
    <dataValidation type="list" allowBlank="1" showInputMessage="1" showErrorMessage="1" sqref="C12:C56">
      <formula1>CLUB_NAME</formula1>
    </dataValidation>
  </dataValidations>
  <hyperlinks>
    <hyperlink ref="G9" location="'FULL NAME LIST &amp; HOTEL'!E20" display="full namelist"/>
    <hyperlink ref="G10" location="'GROUP 1'!A1" display="G1"/>
    <hyperlink ref="G11" location="'GROUP 2'!A1" display="G2"/>
    <hyperlink ref="G12" location="'GROUP 3'!A1" display="G3"/>
    <hyperlink ref="G13" location="'GROUP 4'!A1" display="G4"/>
    <hyperlink ref="G14" location="'GROUP 5'!A1" display="G5"/>
    <hyperlink ref="H10" location="'GROUP 6'!A1" display="G6"/>
    <hyperlink ref="H11" location="'GROUP 7'!A1" display="G7"/>
    <hyperlink ref="H12" location="'GROUP 8'!A1" display="G8"/>
    <hyperlink ref="H13" location="'GROUP 9'!A1" display="G9"/>
    <hyperlink ref="H14" location="'GROUP 10'!A1" display="G10"/>
    <hyperlink ref="I10" location="'GROUP 11'!A1" display="G11"/>
    <hyperlink ref="I11" location="'GROUP 12'!A1" display="G12"/>
    <hyperlink ref="I12" location="'GROUP 13'!A1" display="G13"/>
    <hyperlink ref="I13" location="'GROUP 14'!A1" display="G14"/>
    <hyperlink ref="I14" location="'SPOUSE LIST'!A1" display="SPOUSE LIST"/>
    <hyperlink ref="G8" location="SUMMARY!A1" display="Summary"/>
    <hyperlink ref="J10" location="'GUEST LIST'!A1" display="GUEST LIST"/>
    <hyperlink ref="J11" location="'GOLF LIST'!A1" display="GOLF"/>
    <hyperlink ref="J12" location="'ADD. COUPONS'!A1" display="ADD COUPON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DROPDOWN!$B$32:$B$96</xm:f>
          </x14:formula1>
          <xm:sqref>C7:C11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6" zoomScale="90" zoomScaleNormal="90" workbookViewId="0">
      <pane xSplit="4" topLeftCell="F1" activePane="topRight" state="frozen"/>
      <selection pane="topRight" activeCell="A3" sqref="A3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26.28515625" style="23" customWidth="1"/>
    <col min="4" max="4" width="9.140625" style="24"/>
    <col min="5" max="5" width="23.42578125" style="24" customWidth="1"/>
    <col min="6" max="6" width="12.85546875" style="24" customWidth="1"/>
    <col min="7" max="7" width="9.7109375" style="24" customWidth="1"/>
    <col min="8" max="17" width="9.140625" style="24"/>
    <col min="18" max="19" width="11.5703125" style="24" bestFit="1" customWidth="1"/>
    <col min="20" max="16384" width="9.140625" style="24"/>
  </cols>
  <sheetData>
    <row r="1" spans="1:20" ht="21" x14ac:dyDescent="0.35">
      <c r="B1" s="22"/>
      <c r="G1" s="277" t="s">
        <v>575</v>
      </c>
    </row>
    <row r="3" spans="1:20" s="25" customFormat="1" ht="23.25" x14ac:dyDescent="0.2">
      <c r="A3" s="151" t="s">
        <v>539</v>
      </c>
      <c r="B3" s="152"/>
      <c r="C3" s="153"/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 t="s">
        <v>10</v>
      </c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customHeight="1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7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0" s="27" customFormat="1" ht="13.5" customHeight="1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01"/>
      <c r="J9" s="257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01"/>
      <c r="J10" s="286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141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76"/>
      <c r="F12" s="177"/>
      <c r="G12" s="177"/>
      <c r="H12" s="139"/>
      <c r="I12" s="139"/>
      <c r="J12" s="139"/>
      <c r="K12" s="139"/>
      <c r="L12" s="139"/>
      <c r="M12" s="139"/>
      <c r="N12" s="139"/>
      <c r="O12" s="139"/>
      <c r="P12" s="184"/>
      <c r="Q12" s="79"/>
      <c r="R12" s="83"/>
      <c r="S12" s="83"/>
      <c r="T12" s="184"/>
    </row>
    <row r="13" spans="1:20" s="27" customFormat="1" ht="15.75" x14ac:dyDescent="0.25">
      <c r="A13" s="31"/>
      <c r="B13" s="28"/>
      <c r="C13" s="26"/>
      <c r="Q13" s="4"/>
      <c r="R13" s="83"/>
      <c r="S13" s="4"/>
    </row>
    <row r="14" spans="1:20" s="27" customFormat="1" ht="23.25" x14ac:dyDescent="0.25">
      <c r="A14" s="368" t="s">
        <v>540</v>
      </c>
      <c r="B14" s="369"/>
      <c r="C14" s="370"/>
      <c r="D14" s="138"/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customHeight="1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 t="s">
        <v>10</v>
      </c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7"/>
      <c r="J17" s="285"/>
      <c r="K17" s="154">
        <f t="shared" ref="K17:Q17" si="2">K22</f>
        <v>0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0</v>
      </c>
      <c r="S17" s="183"/>
      <c r="T17" s="183">
        <f>T22</f>
        <v>0</v>
      </c>
    </row>
    <row r="18" spans="1:20" s="27" customFormat="1" ht="15.75" x14ac:dyDescent="0.25">
      <c r="A18" s="144"/>
      <c r="B18" s="150"/>
      <c r="C18" s="128"/>
      <c r="D18" s="128"/>
      <c r="E18" s="128"/>
      <c r="F18" s="128"/>
      <c r="G18" s="124"/>
      <c r="H18" s="124"/>
      <c r="I18" s="124"/>
      <c r="J18" s="124"/>
      <c r="K18" s="124"/>
      <c r="L18" s="124"/>
      <c r="M18" s="171"/>
      <c r="N18" s="124"/>
      <c r="O18" s="124"/>
      <c r="P18" s="124"/>
      <c r="Q18" s="174"/>
      <c r="R18" s="185">
        <f>(K18*450)+(L18*450)+(M18*450)+(N18*80)+(O18*100)+(P18*150)+(Q18*280)</f>
        <v>0</v>
      </c>
      <c r="S18" s="186"/>
      <c r="T18" s="185">
        <f>R18-S18</f>
        <v>0</v>
      </c>
    </row>
    <row r="19" spans="1:20" s="27" customFormat="1" ht="15.75" x14ac:dyDescent="0.25">
      <c r="A19" s="146"/>
      <c r="B19" s="150"/>
      <c r="C19" s="128"/>
      <c r="D19" s="128"/>
      <c r="E19" s="118"/>
      <c r="F19" s="118"/>
      <c r="G19" s="124"/>
      <c r="H19" s="124"/>
      <c r="I19" s="124"/>
      <c r="J19" s="124"/>
      <c r="K19" s="124"/>
      <c r="L19" s="124"/>
      <c r="M19" s="171"/>
      <c r="N19" s="124"/>
      <c r="O19" s="124"/>
      <c r="P19" s="124"/>
      <c r="Q19" s="174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0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01"/>
      <c r="J20" s="257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0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01"/>
      <c r="J21" s="286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141"/>
      <c r="J22" s="228"/>
      <c r="K22" s="167">
        <f>SUM(K18:K21)</f>
        <v>0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0</v>
      </c>
      <c r="S22" s="187">
        <f t="shared" si="3"/>
        <v>0</v>
      </c>
      <c r="T22" s="187">
        <f t="shared" si="3"/>
        <v>0</v>
      </c>
    </row>
    <row r="23" spans="1:20" s="27" customFormat="1" ht="15.75" x14ac:dyDescent="0.25">
      <c r="A23" s="132"/>
      <c r="B23" s="132"/>
      <c r="C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541</v>
      </c>
      <c r="B25" s="369"/>
      <c r="C25" s="370"/>
      <c r="D25" s="138"/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customHeight="1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 t="s">
        <v>10</v>
      </c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7"/>
      <c r="J28" s="285"/>
      <c r="K28" s="154">
        <f t="shared" ref="K28:Q28" si="4">K33</f>
        <v>0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0</v>
      </c>
      <c r="S28" s="183"/>
      <c r="T28" s="183">
        <f>T33</f>
        <v>0</v>
      </c>
    </row>
    <row r="29" spans="1:20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01"/>
      <c r="J31" s="257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01"/>
      <c r="J32" s="286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1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141"/>
      <c r="J33" s="228"/>
      <c r="K33" s="167">
        <f>SUM(K29:K32)</f>
        <v>0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0</v>
      </c>
      <c r="S33" s="187">
        <f t="shared" si="5"/>
        <v>0</v>
      </c>
      <c r="T33" s="196">
        <f t="shared" si="5"/>
        <v>0</v>
      </c>
      <c r="U33" s="160"/>
    </row>
    <row r="34" spans="1:21" s="27" customFormat="1" ht="15.75" x14ac:dyDescent="0.25">
      <c r="A34" s="29"/>
      <c r="B34" s="30"/>
      <c r="C34" s="26"/>
      <c r="P34" s="184"/>
      <c r="Q34" s="79"/>
      <c r="R34" s="83"/>
      <c r="S34" s="83"/>
      <c r="T34" s="184"/>
      <c r="U34" s="26"/>
    </row>
    <row r="35" spans="1:21" s="27" customFormat="1" ht="15.75" x14ac:dyDescent="0.25">
      <c r="A35" s="29"/>
      <c r="B35" s="30"/>
      <c r="C35" s="26"/>
      <c r="P35" s="26"/>
      <c r="Q35" s="26"/>
      <c r="R35" s="26"/>
      <c r="S35" s="26"/>
      <c r="T35" s="26"/>
      <c r="U35" s="26"/>
    </row>
    <row r="36" spans="1:21" s="27" customFormat="1" ht="15.75" x14ac:dyDescent="0.25">
      <c r="A36" s="29"/>
      <c r="B36" s="30"/>
      <c r="C36" s="26"/>
    </row>
    <row r="37" spans="1:21" s="27" customFormat="1" ht="23.25" x14ac:dyDescent="0.25">
      <c r="A37" s="368" t="s">
        <v>542</v>
      </c>
      <c r="B37" s="369"/>
      <c r="C37" s="370"/>
      <c r="D37" s="138"/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1" s="27" customFormat="1" ht="15.75" customHeight="1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 t="s">
        <v>10</v>
      </c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1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1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7"/>
      <c r="J40" s="285"/>
      <c r="K40" s="154">
        <f t="shared" ref="K40:Q40" si="6">K45</f>
        <v>2</v>
      </c>
      <c r="L40" s="172">
        <f t="shared" si="6"/>
        <v>2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1</v>
      </c>
      <c r="R40" s="183">
        <f>R45</f>
        <v>2080</v>
      </c>
      <c r="S40" s="183"/>
      <c r="T40" s="183">
        <f>T45</f>
        <v>0</v>
      </c>
    </row>
    <row r="41" spans="1:21" s="27" customFormat="1" ht="15.75" x14ac:dyDescent="0.25">
      <c r="A41" s="150"/>
      <c r="B41" s="150">
        <v>10</v>
      </c>
      <c r="C41" s="128" t="s">
        <v>121</v>
      </c>
      <c r="D41" s="128"/>
      <c r="E41" s="128" t="s">
        <v>125</v>
      </c>
      <c r="F41" s="128" t="s">
        <v>128</v>
      </c>
      <c r="G41" s="124"/>
      <c r="H41" s="124" t="s">
        <v>126</v>
      </c>
      <c r="I41" s="124"/>
      <c r="J41" s="124"/>
      <c r="K41" s="124">
        <v>1</v>
      </c>
      <c r="L41" s="124">
        <v>1</v>
      </c>
      <c r="M41" s="124"/>
      <c r="N41" s="124"/>
      <c r="O41" s="124"/>
      <c r="P41" s="124"/>
      <c r="Q41" s="124">
        <v>1</v>
      </c>
      <c r="R41" s="180">
        <f>(K41*450)+(L41*450)+(M41*450)+(N41*80)+(O41*100)+(P41*150)+(Q41*280)</f>
        <v>1180</v>
      </c>
      <c r="S41" s="181">
        <v>1180</v>
      </c>
      <c r="T41" s="180">
        <f>R41-S41</f>
        <v>0</v>
      </c>
    </row>
    <row r="42" spans="1:21" s="27" customFormat="1" ht="15.75" x14ac:dyDescent="0.25">
      <c r="A42" s="150"/>
      <c r="B42" s="150">
        <v>20</v>
      </c>
      <c r="C42" s="128" t="s">
        <v>1</v>
      </c>
      <c r="D42" s="128"/>
      <c r="E42" s="118" t="s">
        <v>133</v>
      </c>
      <c r="F42" s="118" t="s">
        <v>134</v>
      </c>
      <c r="G42" s="124"/>
      <c r="H42" s="124" t="s">
        <v>135</v>
      </c>
      <c r="I42" s="124"/>
      <c r="J42" s="124"/>
      <c r="K42" s="124">
        <v>1</v>
      </c>
      <c r="L42" s="124">
        <v>1</v>
      </c>
      <c r="M42" s="124"/>
      <c r="N42" s="124"/>
      <c r="O42" s="124"/>
      <c r="P42" s="124"/>
      <c r="Q42" s="124"/>
      <c r="R42" s="180">
        <f>(K42*450)+(L42*450)+(M42*450)+(N42*80)+(O42*100)+(P42*150)+(Q42*280)</f>
        <v>900</v>
      </c>
      <c r="S42" s="182">
        <v>900</v>
      </c>
      <c r="T42" s="180">
        <f>R42-S42</f>
        <v>0</v>
      </c>
    </row>
    <row r="43" spans="1:21" ht="15.75" x14ac:dyDescent="0.25">
      <c r="A43" s="199"/>
      <c r="B43" s="200"/>
      <c r="C43" s="201"/>
      <c r="D43" s="202"/>
      <c r="E43" s="202"/>
      <c r="F43" s="200"/>
      <c r="G43" s="201"/>
      <c r="H43" s="201"/>
      <c r="I43" s="201"/>
      <c r="J43" s="201"/>
      <c r="K43" s="203"/>
      <c r="L43" s="203"/>
      <c r="M43" s="204"/>
      <c r="N43" s="203"/>
      <c r="O43" s="203"/>
      <c r="P43" s="203"/>
      <c r="Q43" s="203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1" ht="15.75" x14ac:dyDescent="0.25">
      <c r="A44" s="199"/>
      <c r="B44" s="200"/>
      <c r="C44" s="201"/>
      <c r="D44" s="202"/>
      <c r="E44" s="202"/>
      <c r="F44" s="200"/>
      <c r="G44" s="201"/>
      <c r="H44" s="201"/>
      <c r="I44" s="201"/>
      <c r="J44" s="201"/>
      <c r="K44" s="205"/>
      <c r="L44" s="205"/>
      <c r="M44" s="205"/>
      <c r="N44" s="205"/>
      <c r="O44" s="205"/>
      <c r="P44" s="205"/>
      <c r="Q44" s="20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1" ht="15.75" x14ac:dyDescent="0.25">
      <c r="A45" s="140"/>
      <c r="B45" s="140"/>
      <c r="C45" s="141"/>
      <c r="D45" s="142"/>
      <c r="E45" s="142"/>
      <c r="F45" s="143"/>
      <c r="G45" s="143"/>
      <c r="H45" s="141"/>
      <c r="I45" s="141"/>
      <c r="J45" s="141"/>
      <c r="K45" s="194">
        <f>SUM(K41:K44)</f>
        <v>2</v>
      </c>
      <c r="L45" s="194">
        <f t="shared" ref="L45:T45" si="7">SUM(L41:L44)</f>
        <v>2</v>
      </c>
      <c r="M45" s="194">
        <f t="shared" si="7"/>
        <v>0</v>
      </c>
      <c r="N45" s="194">
        <f t="shared" si="7"/>
        <v>0</v>
      </c>
      <c r="O45" s="194">
        <f t="shared" si="7"/>
        <v>0</v>
      </c>
      <c r="P45" s="194">
        <f t="shared" si="7"/>
        <v>0</v>
      </c>
      <c r="Q45" s="194">
        <f t="shared" si="7"/>
        <v>1</v>
      </c>
      <c r="R45" s="195">
        <f t="shared" si="7"/>
        <v>2080</v>
      </c>
      <c r="S45" s="195">
        <f t="shared" si="7"/>
        <v>2080</v>
      </c>
      <c r="T45" s="195">
        <f t="shared" si="7"/>
        <v>0</v>
      </c>
      <c r="U45" s="23"/>
    </row>
    <row r="46" spans="1:21" ht="15" x14ac:dyDescent="0.2">
      <c r="P46" s="191"/>
      <c r="Q46" s="192"/>
      <c r="R46" s="193"/>
      <c r="S46" s="193"/>
      <c r="T46" s="191"/>
    </row>
    <row r="47" spans="1:21" ht="12.75" customHeight="1" x14ac:dyDescent="0.2">
      <c r="A47" s="351" t="s">
        <v>600</v>
      </c>
      <c r="B47" s="352"/>
      <c r="C47" s="352"/>
      <c r="D47" s="353"/>
      <c r="P47" s="23"/>
      <c r="Q47" s="23"/>
      <c r="R47" s="23"/>
      <c r="S47" s="23"/>
      <c r="T47" s="23"/>
    </row>
    <row r="48" spans="1:21" x14ac:dyDescent="0.2">
      <c r="A48" s="354"/>
      <c r="B48" s="355"/>
      <c r="C48" s="355"/>
      <c r="D48" s="356"/>
    </row>
    <row r="49" spans="1:4" x14ac:dyDescent="0.2">
      <c r="A49" s="97"/>
      <c r="B49" s="106"/>
      <c r="C49" s="106"/>
      <c r="D49" s="106"/>
    </row>
    <row r="50" spans="1:4" x14ac:dyDescent="0.2">
      <c r="A50" s="320" t="s">
        <v>575</v>
      </c>
      <c r="B50" s="106"/>
      <c r="C50" s="106"/>
      <c r="D50" s="106"/>
    </row>
    <row r="51" spans="1:4" x14ac:dyDescent="0.2">
      <c r="A51" s="320" t="s">
        <v>601</v>
      </c>
      <c r="B51" s="106"/>
      <c r="C51" s="106"/>
      <c r="D51" s="106"/>
    </row>
    <row r="52" spans="1:4" x14ac:dyDescent="0.2">
      <c r="A52" s="320" t="s">
        <v>602</v>
      </c>
      <c r="B52" s="321" t="s">
        <v>607</v>
      </c>
      <c r="C52" s="321" t="s">
        <v>612</v>
      </c>
      <c r="D52" s="321" t="s">
        <v>617</v>
      </c>
    </row>
    <row r="53" spans="1:4" x14ac:dyDescent="0.2">
      <c r="A53" s="320" t="s">
        <v>603</v>
      </c>
      <c r="B53" s="321" t="s">
        <v>608</v>
      </c>
      <c r="C53" s="321" t="s">
        <v>613</v>
      </c>
      <c r="D53" s="321" t="s">
        <v>618</v>
      </c>
    </row>
    <row r="54" spans="1:4" x14ac:dyDescent="0.2">
      <c r="A54" s="320" t="s">
        <v>604</v>
      </c>
      <c r="B54" s="321" t="s">
        <v>609</v>
      </c>
      <c r="C54" s="321" t="s">
        <v>614</v>
      </c>
      <c r="D54" s="321" t="s">
        <v>619</v>
      </c>
    </row>
    <row r="55" spans="1:4" x14ac:dyDescent="0.2">
      <c r="A55" s="320" t="s">
        <v>605</v>
      </c>
      <c r="B55" s="321" t="s">
        <v>610</v>
      </c>
      <c r="C55" s="321" t="s">
        <v>615</v>
      </c>
      <c r="D55" s="106"/>
    </row>
    <row r="56" spans="1:4" x14ac:dyDescent="0.2">
      <c r="A56" s="320" t="s">
        <v>606</v>
      </c>
      <c r="B56" s="321" t="s">
        <v>611</v>
      </c>
      <c r="C56" s="321" t="s">
        <v>616</v>
      </c>
      <c r="D56" s="106"/>
    </row>
  </sheetData>
  <mergeCells count="56">
    <mergeCell ref="A4:A6"/>
    <mergeCell ref="B4:B6"/>
    <mergeCell ref="C4:C6"/>
    <mergeCell ref="D4:D6"/>
    <mergeCell ref="C26:C28"/>
    <mergeCell ref="A25:C25"/>
    <mergeCell ref="A15:A17"/>
    <mergeCell ref="B15:B17"/>
    <mergeCell ref="C15:C17"/>
    <mergeCell ref="D38:D40"/>
    <mergeCell ref="E38:E40"/>
    <mergeCell ref="A37:C37"/>
    <mergeCell ref="A14:C14"/>
    <mergeCell ref="A26:A28"/>
    <mergeCell ref="B26:B28"/>
    <mergeCell ref="D26:D28"/>
    <mergeCell ref="D15:D17"/>
    <mergeCell ref="E3:F3"/>
    <mergeCell ref="H4:H6"/>
    <mergeCell ref="K4:L4"/>
    <mergeCell ref="E25:F25"/>
    <mergeCell ref="H26:H28"/>
    <mergeCell ref="K26:L26"/>
    <mergeCell ref="E15:E17"/>
    <mergeCell ref="F15:F17"/>
    <mergeCell ref="G15:G17"/>
    <mergeCell ref="F26:F28"/>
    <mergeCell ref="G26:G28"/>
    <mergeCell ref="E4:E6"/>
    <mergeCell ref="M4:P4"/>
    <mergeCell ref="R4:T4"/>
    <mergeCell ref="E14:F14"/>
    <mergeCell ref="H15:H17"/>
    <mergeCell ref="K15:L15"/>
    <mergeCell ref="M15:P15"/>
    <mergeCell ref="R15:T15"/>
    <mergeCell ref="F4:F6"/>
    <mergeCell ref="G4:G6"/>
    <mergeCell ref="I4:J4"/>
    <mergeCell ref="I15:J15"/>
    <mergeCell ref="A47:D48"/>
    <mergeCell ref="R26:T26"/>
    <mergeCell ref="E37:F37"/>
    <mergeCell ref="H38:H40"/>
    <mergeCell ref="K38:L38"/>
    <mergeCell ref="M38:P38"/>
    <mergeCell ref="R38:T38"/>
    <mergeCell ref="F38:F40"/>
    <mergeCell ref="G38:G40"/>
    <mergeCell ref="E26:E28"/>
    <mergeCell ref="M26:P26"/>
    <mergeCell ref="I26:J26"/>
    <mergeCell ref="I38:J38"/>
    <mergeCell ref="A38:A40"/>
    <mergeCell ref="B38:B40"/>
    <mergeCell ref="C38:C40"/>
  </mergeCells>
  <hyperlinks>
    <hyperlink ref="G1" location="SUMMARY!F15" display="Summary"/>
    <hyperlink ref="A51" location="'FULL NAME LIST &amp; HOTEL'!E20" display="full namelist"/>
    <hyperlink ref="A52" location="'GROUP 1'!A1" display="G1"/>
    <hyperlink ref="A53" location="'GROUP 2'!A1" display="G2"/>
    <hyperlink ref="A54" location="'GROUP 3'!A1" display="G3"/>
    <hyperlink ref="A55" location="'GROUP 4'!A1" display="G4"/>
    <hyperlink ref="A56" location="'GROUP 5'!A1" display="G5"/>
    <hyperlink ref="B52" location="'GROUP 6'!A1" display="G6"/>
    <hyperlink ref="B53" location="'GROUP 7'!A1" display="G7"/>
    <hyperlink ref="B54" location="'GROUP 8'!A1" display="G8"/>
    <hyperlink ref="B55" location="'GROUP 9'!A1" display="G9"/>
    <hyperlink ref="B56" location="'GROUP 10'!A1" display="G10"/>
    <hyperlink ref="C52" location="'GROUP 11'!A1" display="G11"/>
    <hyperlink ref="C53" location="'GROUP 12'!A1" display="G12"/>
    <hyperlink ref="C54" location="'GROUP 13'!A1" display="G13"/>
    <hyperlink ref="C55" location="'GROUP 14'!A1" display="G14"/>
    <hyperlink ref="C56" location="'SPOUSE LIST'!A1" display="SPOUSE LIST"/>
    <hyperlink ref="A50" location="SUMMARY!A1" display="Summary"/>
    <hyperlink ref="D52" location="'GUEST LIST'!A1" display="GUEST LIST"/>
    <hyperlink ref="D53" location="'GOLF LIST'!A1" display="GOLF"/>
    <hyperlink ref="D54" location="'ADD. COUPONS'!A1" display="ADD COUPO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DROPDOWN!$B$23:$B$29</xm:f>
          </x14:formula1>
          <xm:sqref>D15 D38 D18:D19 D29:D30 D4 D26 D7:D8 D41:D42</xm:sqref>
        </x14:dataValidation>
        <x14:dataValidation type="list" allowBlank="1" showInputMessage="1" showErrorMessage="1">
          <x14:formula1>
            <xm:f>DROPDOWN!$B$32:$B$96</xm:f>
          </x14:formula1>
          <xm:sqref>G7:G8 G15 G38 G29:G30 G26 G4 G18:G19 G41:G42</xm:sqref>
        </x14:dataValidation>
        <x14:dataValidation type="list" allowBlank="1" showInputMessage="1" showErrorMessage="1">
          <x14:formula1>
            <xm:f>DROPDOWN!$B$8:$B$22</xm:f>
          </x14:formula1>
          <xm:sqref>C18:C19 C38 C4 C26 C29:C30 C15 C7:C8 C41:C42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8" workbookViewId="0">
      <pane xSplit="5" topLeftCell="I1" activePane="topRight" state="frozen"/>
      <selection pane="topRight" activeCell="A50" sqref="A50"/>
    </sheetView>
  </sheetViews>
  <sheetFormatPr defaultRowHeight="12.75" x14ac:dyDescent="0.2"/>
  <cols>
    <col min="1" max="1" width="4.140625" style="23" customWidth="1"/>
    <col min="2" max="2" width="5.28515625" style="23" customWidth="1"/>
    <col min="3" max="3" width="9.140625" style="23" customWidth="1"/>
    <col min="4" max="4" width="9.140625" style="24"/>
    <col min="5" max="5" width="11.5703125" style="24" customWidth="1"/>
    <col min="6" max="6" width="23.42578125" style="24" customWidth="1"/>
    <col min="7" max="7" width="7" style="24" customWidth="1"/>
    <col min="8" max="8" width="23.7109375" style="24" customWidth="1"/>
    <col min="9" max="10" width="14.140625" style="24" customWidth="1"/>
    <col min="11" max="18" width="9.140625" style="24"/>
    <col min="19" max="19" width="9.7109375" style="24" bestFit="1" customWidth="1"/>
    <col min="20" max="16384" width="9.140625" style="24"/>
  </cols>
  <sheetData>
    <row r="1" spans="1:21" ht="21" x14ac:dyDescent="0.35">
      <c r="B1" s="22"/>
    </row>
    <row r="3" spans="1:21" s="25" customFormat="1" ht="23.25" x14ac:dyDescent="0.2">
      <c r="A3" s="151" t="s">
        <v>543</v>
      </c>
      <c r="B3" s="152"/>
      <c r="C3" s="153"/>
      <c r="D3" s="371" t="s">
        <v>23</v>
      </c>
      <c r="E3" s="360"/>
      <c r="F3" s="361"/>
    </row>
    <row r="4" spans="1:21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 t="s">
        <v>10</v>
      </c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1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2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1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7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/>
      <c r="T6" s="183">
        <f>T11</f>
        <v>0</v>
      </c>
    </row>
    <row r="7" spans="1:21" s="27" customFormat="1" ht="15.75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1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1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1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1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 t="shared" ref="K11:T11" si="1">SUM(K7:K10)</f>
        <v>0</v>
      </c>
      <c r="L11" s="167">
        <f t="shared" si="1"/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1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79"/>
      <c r="S12" s="83"/>
      <c r="T12" s="83"/>
      <c r="U12" s="184"/>
    </row>
    <row r="13" spans="1:21" s="27" customFormat="1" ht="15.75" x14ac:dyDescent="0.25">
      <c r="A13" s="31"/>
      <c r="B13" s="28"/>
      <c r="C13" s="26"/>
      <c r="Q13" s="26"/>
      <c r="R13" s="26"/>
      <c r="S13" s="26"/>
      <c r="T13" s="26"/>
      <c r="U13" s="26"/>
    </row>
    <row r="14" spans="1:21" s="27" customFormat="1" ht="23.25" x14ac:dyDescent="0.25">
      <c r="A14" s="368" t="s">
        <v>24</v>
      </c>
      <c r="B14" s="369"/>
      <c r="C14" s="370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1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 t="s">
        <v>10</v>
      </c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1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7"/>
      <c r="J17" s="285"/>
      <c r="K17" s="154">
        <f t="shared" ref="K17:Q17" si="2">K22</f>
        <v>0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0</v>
      </c>
      <c r="S17" s="183"/>
      <c r="T17" s="183">
        <f>T22</f>
        <v>0</v>
      </c>
    </row>
    <row r="18" spans="1:20" s="27" customFormat="1" ht="15.75" x14ac:dyDescent="0.25">
      <c r="A18" s="144"/>
      <c r="B18" s="150"/>
      <c r="C18" s="128"/>
      <c r="D18" s="128"/>
      <c r="E18" s="128"/>
      <c r="F18" s="128"/>
      <c r="G18" s="124"/>
      <c r="H18" s="124"/>
      <c r="I18" s="124"/>
      <c r="J18" s="124"/>
      <c r="K18" s="124"/>
      <c r="L18" s="124"/>
      <c r="M18" s="171"/>
      <c r="N18" s="124"/>
      <c r="O18" s="124"/>
      <c r="P18" s="124"/>
      <c r="Q18" s="174"/>
      <c r="R18" s="185">
        <f>(K18*450)+(L18*450)+(M18*450)+(N18*80)+(O18*100)+(P18*150)+(Q18*280)</f>
        <v>0</v>
      </c>
      <c r="S18" s="186"/>
      <c r="T18" s="185">
        <f>R18-S18</f>
        <v>0</v>
      </c>
    </row>
    <row r="19" spans="1:20" s="27" customFormat="1" ht="15.75" x14ac:dyDescent="0.25">
      <c r="A19" s="146"/>
      <c r="B19" s="150"/>
      <c r="C19" s="128"/>
      <c r="D19" s="128"/>
      <c r="E19" s="118"/>
      <c r="F19" s="118"/>
      <c r="G19" s="124"/>
      <c r="H19" s="124"/>
      <c r="I19" s="124"/>
      <c r="J19" s="124"/>
      <c r="K19" s="124"/>
      <c r="L19" s="124"/>
      <c r="M19" s="171"/>
      <c r="N19" s="124"/>
      <c r="O19" s="124"/>
      <c r="P19" s="124"/>
      <c r="Q19" s="174"/>
      <c r="R19" s="185">
        <f>(K19*450)+(L19*450)+(M19*450)+(N19*80)+(O19*100)+(P19*150)+(Q19*280)</f>
        <v>0</v>
      </c>
      <c r="S19" s="182"/>
      <c r="T19" s="185">
        <f>R19-S19</f>
        <v>0</v>
      </c>
    </row>
    <row r="20" spans="1:20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0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0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0</v>
      </c>
      <c r="S22" s="187">
        <f t="shared" si="3"/>
        <v>0</v>
      </c>
      <c r="T22" s="187">
        <f t="shared" si="3"/>
        <v>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25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 t="s">
        <v>10</v>
      </c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7"/>
      <c r="J28" s="285"/>
      <c r="K28" s="154">
        <f t="shared" ref="K28:Q28" si="4">K33</f>
        <v>1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450</v>
      </c>
      <c r="S28" s="183"/>
      <c r="T28" s="183">
        <f>T33</f>
        <v>0</v>
      </c>
    </row>
    <row r="29" spans="1:20" s="27" customFormat="1" ht="15.75" x14ac:dyDescent="0.25">
      <c r="A29" s="3">
        <v>6</v>
      </c>
      <c r="B29" s="3">
        <v>80</v>
      </c>
      <c r="C29" s="5" t="s">
        <v>1</v>
      </c>
      <c r="D29" s="5"/>
      <c r="E29" s="11" t="s">
        <v>139</v>
      </c>
      <c r="F29" s="5" t="s">
        <v>139</v>
      </c>
      <c r="G29" s="4" t="s">
        <v>233</v>
      </c>
      <c r="H29" s="4"/>
      <c r="I29" s="4"/>
      <c r="J29" s="278"/>
      <c r="K29" s="4">
        <v>1</v>
      </c>
      <c r="L29" s="4"/>
      <c r="M29" s="4"/>
      <c r="N29" s="4"/>
      <c r="O29" s="4"/>
      <c r="P29" s="4"/>
      <c r="Q29" s="4"/>
      <c r="R29" s="206">
        <f>(K29*450)+(L29*450)+(M29*450)+(N29*80)+(O29*100)+(P29*150)+(Q29*280)</f>
        <v>450</v>
      </c>
      <c r="S29" s="83">
        <v>450</v>
      </c>
      <c r="T29" s="206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1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450</v>
      </c>
      <c r="S33" s="187">
        <f t="shared" si="5"/>
        <v>450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07"/>
      <c r="S34" s="207"/>
      <c r="T34" s="208"/>
    </row>
    <row r="35" spans="1:20" s="27" customFormat="1" ht="15.75" x14ac:dyDescent="0.25">
      <c r="A35" s="29"/>
      <c r="B35" s="30"/>
      <c r="C35" s="26"/>
      <c r="R35" s="208"/>
      <c r="S35" s="208"/>
      <c r="T35" s="208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26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 t="s">
        <v>10</v>
      </c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7"/>
      <c r="J40" s="285"/>
      <c r="K40" s="154">
        <f t="shared" ref="K40:Q40" si="6">K45</f>
        <v>1</v>
      </c>
      <c r="L40" s="172">
        <f t="shared" si="6"/>
        <v>1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0</v>
      </c>
      <c r="R40" s="183">
        <f>R45</f>
        <v>900</v>
      </c>
      <c r="S40" s="183"/>
      <c r="T40" s="183">
        <f>T45</f>
        <v>0</v>
      </c>
    </row>
    <row r="41" spans="1:20" s="27" customFormat="1" ht="15.75" x14ac:dyDescent="0.25">
      <c r="A41" s="3"/>
      <c r="B41" s="3">
        <v>49</v>
      </c>
      <c r="C41" s="5" t="s">
        <v>13</v>
      </c>
      <c r="D41" s="5"/>
      <c r="E41" s="118" t="s">
        <v>136</v>
      </c>
      <c r="F41" s="11" t="s">
        <v>138</v>
      </c>
      <c r="G41" s="4" t="s">
        <v>232</v>
      </c>
      <c r="H41" s="4" t="s">
        <v>137</v>
      </c>
      <c r="I41" s="4"/>
      <c r="J41" s="278"/>
      <c r="K41" s="4">
        <v>1</v>
      </c>
      <c r="L41" s="4">
        <v>1</v>
      </c>
      <c r="M41" s="4"/>
      <c r="N41" s="4"/>
      <c r="O41" s="4"/>
      <c r="P41" s="4"/>
      <c r="Q41" s="4"/>
      <c r="R41" s="206">
        <f>(K41*450)+(L41*450)+(M41*450)+(N41*80)+(O41*100)+(P41*150)+(Q41*280)</f>
        <v>900</v>
      </c>
      <c r="S41" s="83">
        <v>900</v>
      </c>
      <c r="T41" s="206">
        <f>R41-S41</f>
        <v>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24"/>
      <c r="M42" s="171"/>
      <c r="N42" s="124"/>
      <c r="O42" s="124"/>
      <c r="P42" s="124"/>
      <c r="Q42" s="17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7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1</v>
      </c>
      <c r="L45" s="167">
        <f t="shared" ref="L45:T45" si="7">SUM(L41:L44)</f>
        <v>1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8">
        <f t="shared" si="7"/>
        <v>0</v>
      </c>
      <c r="R45" s="187">
        <f t="shared" si="7"/>
        <v>900</v>
      </c>
      <c r="S45" s="187">
        <f t="shared" si="7"/>
        <v>900</v>
      </c>
      <c r="T45" s="187">
        <f t="shared" si="7"/>
        <v>0</v>
      </c>
    </row>
    <row r="46" spans="1:20" x14ac:dyDescent="0.2">
      <c r="R46" s="164"/>
      <c r="S46" s="23"/>
    </row>
    <row r="47" spans="1:20" x14ac:dyDescent="0.2">
      <c r="A47" s="351" t="s">
        <v>600</v>
      </c>
      <c r="B47" s="352"/>
      <c r="C47" s="352"/>
      <c r="D47" s="353"/>
    </row>
    <row r="48" spans="1:20" x14ac:dyDescent="0.2">
      <c r="A48" s="354"/>
      <c r="B48" s="355"/>
      <c r="C48" s="355"/>
      <c r="D48" s="356"/>
    </row>
    <row r="49" spans="1:4" x14ac:dyDescent="0.2">
      <c r="A49" s="97"/>
      <c r="B49" s="106"/>
      <c r="C49" s="106"/>
      <c r="D49" s="106"/>
    </row>
    <row r="50" spans="1:4" x14ac:dyDescent="0.2">
      <c r="A50" s="320" t="s">
        <v>575</v>
      </c>
      <c r="B50" s="106"/>
      <c r="C50" s="106"/>
      <c r="D50" s="106"/>
    </row>
    <row r="51" spans="1:4" x14ac:dyDescent="0.2">
      <c r="A51" s="320" t="s">
        <v>601</v>
      </c>
      <c r="B51" s="106"/>
      <c r="C51" s="106"/>
      <c r="D51" s="106"/>
    </row>
    <row r="52" spans="1:4" x14ac:dyDescent="0.2">
      <c r="A52" s="320" t="s">
        <v>602</v>
      </c>
      <c r="B52" s="321" t="s">
        <v>607</v>
      </c>
      <c r="C52" s="321" t="s">
        <v>612</v>
      </c>
      <c r="D52" s="321" t="s">
        <v>617</v>
      </c>
    </row>
    <row r="53" spans="1:4" x14ac:dyDescent="0.2">
      <c r="A53" s="320" t="s">
        <v>603</v>
      </c>
      <c r="B53" s="321" t="s">
        <v>608</v>
      </c>
      <c r="C53" s="321" t="s">
        <v>613</v>
      </c>
      <c r="D53" s="321" t="s">
        <v>618</v>
      </c>
    </row>
    <row r="54" spans="1:4" x14ac:dyDescent="0.2">
      <c r="A54" s="320" t="s">
        <v>604</v>
      </c>
      <c r="B54" s="321" t="s">
        <v>609</v>
      </c>
      <c r="C54" s="321" t="s">
        <v>614</v>
      </c>
      <c r="D54" s="321" t="s">
        <v>619</v>
      </c>
    </row>
    <row r="55" spans="1:4" x14ac:dyDescent="0.2">
      <c r="A55" s="320" t="s">
        <v>605</v>
      </c>
      <c r="B55" s="321" t="s">
        <v>610</v>
      </c>
      <c r="C55" s="321" t="s">
        <v>615</v>
      </c>
      <c r="D55" s="106"/>
    </row>
    <row r="56" spans="1:4" x14ac:dyDescent="0.2">
      <c r="A56" s="320" t="s">
        <v>606</v>
      </c>
      <c r="B56" s="321" t="s">
        <v>611</v>
      </c>
      <c r="C56" s="321" t="s">
        <v>616</v>
      </c>
      <c r="D56" s="106"/>
    </row>
  </sheetData>
  <mergeCells count="56">
    <mergeCell ref="I4:J4"/>
    <mergeCell ref="I15:J15"/>
    <mergeCell ref="F38:F40"/>
    <mergeCell ref="G38:G40"/>
    <mergeCell ref="G15:G17"/>
    <mergeCell ref="G26:G28"/>
    <mergeCell ref="I26:J26"/>
    <mergeCell ref="I38:J38"/>
    <mergeCell ref="A38:A40"/>
    <mergeCell ref="B38:B40"/>
    <mergeCell ref="C38:C40"/>
    <mergeCell ref="D38:D40"/>
    <mergeCell ref="E38:E40"/>
    <mergeCell ref="M15:P15"/>
    <mergeCell ref="E15:E17"/>
    <mergeCell ref="D25:F25"/>
    <mergeCell ref="A25:C25"/>
    <mergeCell ref="A37:C37"/>
    <mergeCell ref="A26:A28"/>
    <mergeCell ref="B26:B28"/>
    <mergeCell ref="C26:C28"/>
    <mergeCell ref="D26:D28"/>
    <mergeCell ref="E26:E28"/>
    <mergeCell ref="F26:F28"/>
    <mergeCell ref="F15:F17"/>
    <mergeCell ref="D3:F3"/>
    <mergeCell ref="D14:F14"/>
    <mergeCell ref="R15:T15"/>
    <mergeCell ref="A4:A6"/>
    <mergeCell ref="B4:B6"/>
    <mergeCell ref="C4:C6"/>
    <mergeCell ref="D4:D6"/>
    <mergeCell ref="E4:E6"/>
    <mergeCell ref="A14:C14"/>
    <mergeCell ref="A15:A17"/>
    <mergeCell ref="B15:B17"/>
    <mergeCell ref="C15:C17"/>
    <mergeCell ref="D15:D17"/>
    <mergeCell ref="H15:H17"/>
    <mergeCell ref="K15:L15"/>
    <mergeCell ref="A47:D48"/>
    <mergeCell ref="R26:T26"/>
    <mergeCell ref="D37:F37"/>
    <mergeCell ref="R38:T38"/>
    <mergeCell ref="F4:F6"/>
    <mergeCell ref="R4:T4"/>
    <mergeCell ref="G4:G6"/>
    <mergeCell ref="H4:H6"/>
    <mergeCell ref="K4:L4"/>
    <mergeCell ref="M4:P4"/>
    <mergeCell ref="H26:H28"/>
    <mergeCell ref="K26:L26"/>
    <mergeCell ref="M26:P26"/>
    <mergeCell ref="H38:H40"/>
    <mergeCell ref="K38:L38"/>
    <mergeCell ref="M38:P38"/>
  </mergeCells>
  <hyperlinks>
    <hyperlink ref="A51" location="'FULL NAME LIST &amp; HOTEL'!E20" display="full namelist"/>
    <hyperlink ref="A52" location="'GROUP 1'!A1" display="G1"/>
    <hyperlink ref="A53" location="'GROUP 2'!A1" display="G2"/>
    <hyperlink ref="A54" location="'GROUP 3'!A1" display="G3"/>
    <hyperlink ref="A55" location="'GROUP 4'!A1" display="G4"/>
    <hyperlink ref="A56" location="'GROUP 5'!A1" display="G5"/>
    <hyperlink ref="B52" location="'GROUP 6'!A1" display="G6"/>
    <hyperlink ref="B53" location="'GROUP 7'!A1" display="G7"/>
    <hyperlink ref="B54" location="'GROUP 8'!A1" display="G8"/>
    <hyperlink ref="B55" location="'GROUP 9'!A1" display="G9"/>
    <hyperlink ref="B56" location="'GROUP 10'!A1" display="G10"/>
    <hyperlink ref="C52" location="'GROUP 11'!A1" display="G11"/>
    <hyperlink ref="C53" location="'GROUP 12'!A1" display="G12"/>
    <hyperlink ref="C54" location="'GROUP 13'!A1" display="G13"/>
    <hyperlink ref="C55" location="'GROUP 14'!A1" display="G14"/>
    <hyperlink ref="C56" location="'SPOUSE LIST'!A1" display="SPOUSE LIST"/>
    <hyperlink ref="A50" location="SUMMARY!A1" display="Summary"/>
    <hyperlink ref="D52" location="'GUEST LIST'!A1" display="GUEST LIST"/>
    <hyperlink ref="D53" location="'GOLF LIST'!A1" display="GOLF"/>
    <hyperlink ref="D54" location="'ADD. COUPONS'!A1" display="ADD COUPON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DROPDOWN!$B$8:$B$22</xm:f>
          </x14:formula1>
          <xm:sqref>C18:C19 C38 C4 C26 C41:C42 C15 C7:C8 C29:C30</xm:sqref>
        </x14:dataValidation>
        <x14:dataValidation type="list" allowBlank="1" showInputMessage="1" showErrorMessage="1">
          <x14:formula1>
            <xm:f>DROPDOWN!$B$32:$B$96</xm:f>
          </x14:formula1>
          <xm:sqref>G7:G8 G41:G42 G26 G18:G19 G15 G4 G38 G29:G30</xm:sqref>
        </x14:dataValidation>
        <x14:dataValidation type="list" allowBlank="1" showInputMessage="1" showErrorMessage="1">
          <x14:formula1>
            <xm:f>DROPDOWN!$B$23:$B$29</xm:f>
          </x14:formula1>
          <xm:sqref>D7:D8 D41:D42 D26 D18:D19 D15 D4 D38 D29:D30</xm:sqref>
        </x14:dataValidation>
        <x14:dataValidation type="list" allowBlank="1" showInputMessage="1" showErrorMessage="1">
          <x14:formula1>
            <xm:f>DROPDOWN!$G$30:$G$34</xm:f>
          </x14:formula1>
          <xm:sqref>I26:J27 I38:J39 I4:J5 I15:J16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6"/>
  <sheetViews>
    <sheetView topLeftCell="F1" workbookViewId="0">
      <selection activeCell="G54" sqref="G54"/>
    </sheetView>
  </sheetViews>
  <sheetFormatPr defaultRowHeight="12.75" x14ac:dyDescent="0.2"/>
  <cols>
    <col min="1" max="1" width="5.140625" style="23" customWidth="1"/>
    <col min="2" max="2" width="9.28515625" style="23" customWidth="1"/>
    <col min="3" max="3" width="26.28515625" style="23" customWidth="1"/>
    <col min="4" max="4" width="9.140625" style="24"/>
    <col min="5" max="5" width="16.7109375" style="24" customWidth="1"/>
    <col min="6" max="6" width="23.42578125" style="24" customWidth="1"/>
    <col min="7" max="7" width="12.85546875" style="24" customWidth="1"/>
    <col min="8" max="8" width="23.7109375" style="24" customWidth="1"/>
    <col min="9" max="10" width="11.7109375" style="24" customWidth="1"/>
    <col min="11" max="16384" width="9.140625" style="24"/>
  </cols>
  <sheetData>
    <row r="1" spans="1:20" ht="21" x14ac:dyDescent="0.35">
      <c r="B1" s="22"/>
    </row>
    <row r="3" spans="1:20" s="25" customFormat="1" ht="23.25" x14ac:dyDescent="0.2">
      <c r="A3" s="368" t="s">
        <v>29</v>
      </c>
      <c r="B3" s="369"/>
      <c r="C3" s="370"/>
      <c r="D3" s="371" t="s">
        <v>23</v>
      </c>
      <c r="E3" s="360"/>
      <c r="F3" s="361"/>
    </row>
    <row r="4" spans="1:20" s="27" customFormat="1" ht="15.75" x14ac:dyDescent="0.25">
      <c r="A4" s="365" t="s">
        <v>2</v>
      </c>
      <c r="B4" s="362" t="s">
        <v>11</v>
      </c>
      <c r="C4" s="362" t="s">
        <v>17</v>
      </c>
      <c r="D4" s="362" t="s">
        <v>396</v>
      </c>
      <c r="E4" s="362" t="s">
        <v>8</v>
      </c>
      <c r="F4" s="362" t="s">
        <v>16</v>
      </c>
      <c r="G4" s="362" t="s">
        <v>10</v>
      </c>
      <c r="H4" s="362" t="s">
        <v>18</v>
      </c>
      <c r="I4" s="349" t="s">
        <v>560</v>
      </c>
      <c r="J4" s="350"/>
      <c r="K4" s="336" t="s">
        <v>76</v>
      </c>
      <c r="L4" s="337"/>
      <c r="M4" s="338" t="s">
        <v>96</v>
      </c>
      <c r="N4" s="339"/>
      <c r="O4" s="339"/>
      <c r="P4" s="340"/>
      <c r="Q4" s="158"/>
      <c r="R4" s="347" t="s">
        <v>86</v>
      </c>
      <c r="S4" s="345"/>
      <c r="T4" s="346"/>
    </row>
    <row r="5" spans="1:20" s="27" customFormat="1" ht="15.75" x14ac:dyDescent="0.25">
      <c r="A5" s="366"/>
      <c r="B5" s="363"/>
      <c r="C5" s="363"/>
      <c r="D5" s="363"/>
      <c r="E5" s="363"/>
      <c r="F5" s="363"/>
      <c r="G5" s="363"/>
      <c r="H5" s="363"/>
      <c r="I5" s="282" t="s">
        <v>566</v>
      </c>
      <c r="J5" s="255" t="s">
        <v>567</v>
      </c>
      <c r="K5" s="117" t="s">
        <v>77</v>
      </c>
      <c r="L5" s="40" t="s">
        <v>78</v>
      </c>
      <c r="M5" s="40" t="s">
        <v>79</v>
      </c>
      <c r="N5" s="72" t="s">
        <v>80</v>
      </c>
      <c r="O5" s="40" t="s">
        <v>81</v>
      </c>
      <c r="P5" s="40" t="s">
        <v>82</v>
      </c>
      <c r="Q5" s="159" t="s">
        <v>83</v>
      </c>
      <c r="R5" s="41" t="s">
        <v>87</v>
      </c>
      <c r="S5" s="41" t="s">
        <v>88</v>
      </c>
      <c r="T5" s="41" t="s">
        <v>120</v>
      </c>
    </row>
    <row r="6" spans="1:20" s="27" customFormat="1" ht="15.75" x14ac:dyDescent="0.25">
      <c r="A6" s="367"/>
      <c r="B6" s="364"/>
      <c r="C6" s="364"/>
      <c r="D6" s="364"/>
      <c r="E6" s="364"/>
      <c r="F6" s="364"/>
      <c r="G6" s="364"/>
      <c r="H6" s="364"/>
      <c r="I6" s="285"/>
      <c r="J6" s="285"/>
      <c r="K6" s="154">
        <f t="shared" ref="K6:Q6" si="0">K11</f>
        <v>0</v>
      </c>
      <c r="L6" s="172">
        <f t="shared" si="0"/>
        <v>0</v>
      </c>
      <c r="M6" s="150">
        <f t="shared" si="0"/>
        <v>0</v>
      </c>
      <c r="N6" s="150">
        <f t="shared" si="0"/>
        <v>0</v>
      </c>
      <c r="O6" s="150">
        <f t="shared" si="0"/>
        <v>0</v>
      </c>
      <c r="P6" s="150">
        <f t="shared" si="0"/>
        <v>0</v>
      </c>
      <c r="Q6" s="173">
        <f t="shared" si="0"/>
        <v>0</v>
      </c>
      <c r="R6" s="183">
        <f>R11</f>
        <v>0</v>
      </c>
      <c r="S6" s="183">
        <f>S11</f>
        <v>0</v>
      </c>
      <c r="T6" s="183">
        <f>T11</f>
        <v>0</v>
      </c>
    </row>
    <row r="7" spans="1:20" s="27" customFormat="1" ht="15.75" x14ac:dyDescent="0.25">
      <c r="A7" s="144"/>
      <c r="B7" s="150"/>
      <c r="C7" s="128"/>
      <c r="D7" s="128"/>
      <c r="E7" s="128"/>
      <c r="F7" s="128"/>
      <c r="G7" s="124"/>
      <c r="H7" s="124"/>
      <c r="I7" s="124"/>
      <c r="J7" s="124"/>
      <c r="K7" s="124"/>
      <c r="L7" s="124"/>
      <c r="M7" s="171"/>
      <c r="N7" s="124"/>
      <c r="O7" s="124"/>
      <c r="P7" s="124"/>
      <c r="Q7" s="174"/>
      <c r="R7" s="185">
        <f>(K7*450)+(L7*450)+(M7*450)+(N7*80)+(O7*100)+(P7*150)+(Q7*280)</f>
        <v>0</v>
      </c>
      <c r="S7" s="186"/>
      <c r="T7" s="185">
        <f>R7-S7</f>
        <v>0</v>
      </c>
    </row>
    <row r="8" spans="1:20" s="27" customFormat="1" ht="15.75" x14ac:dyDescent="0.25">
      <c r="A8" s="146"/>
      <c r="B8" s="150"/>
      <c r="C8" s="128"/>
      <c r="D8" s="128"/>
      <c r="E8" s="118"/>
      <c r="F8" s="118"/>
      <c r="G8" s="124"/>
      <c r="H8" s="124"/>
      <c r="I8" s="124"/>
      <c r="J8" s="124"/>
      <c r="K8" s="124"/>
      <c r="L8" s="124"/>
      <c r="M8" s="171"/>
      <c r="N8" s="124"/>
      <c r="O8" s="124"/>
      <c r="P8" s="124"/>
      <c r="Q8" s="174"/>
      <c r="R8" s="185">
        <f>(K8*450)+(L8*450)+(M8*450)+(N8*80)+(O8*100)+(P8*150)+(Q8*280)</f>
        <v>0</v>
      </c>
      <c r="S8" s="182"/>
      <c r="T8" s="185">
        <f>R8-S8</f>
        <v>0</v>
      </c>
    </row>
    <row r="9" spans="1:20" s="27" customFormat="1" ht="15.75" x14ac:dyDescent="0.25">
      <c r="A9" s="146"/>
      <c r="B9" s="145"/>
      <c r="C9" s="149"/>
      <c r="D9" s="148"/>
      <c r="E9" s="148"/>
      <c r="F9" s="147"/>
      <c r="G9" s="149"/>
      <c r="H9" s="149"/>
      <c r="I9" s="256"/>
      <c r="J9" s="256"/>
      <c r="K9" s="165"/>
      <c r="L9" s="165"/>
      <c r="M9" s="170"/>
      <c r="N9" s="165"/>
      <c r="O9" s="165"/>
      <c r="P9" s="165"/>
      <c r="Q9" s="166"/>
      <c r="R9" s="185">
        <f>(K9*450)+(L9*450)+(M9*450)+(N9*80)+(O9*100)+(P9*150)+(Q9*280)</f>
        <v>0</v>
      </c>
      <c r="S9" s="182"/>
      <c r="T9" s="185">
        <f>R9-S9</f>
        <v>0</v>
      </c>
    </row>
    <row r="10" spans="1:20" s="27" customFormat="1" ht="16.5" thickBot="1" x14ac:dyDescent="0.3">
      <c r="A10" s="146"/>
      <c r="B10" s="145"/>
      <c r="C10" s="149"/>
      <c r="D10" s="148"/>
      <c r="E10" s="148"/>
      <c r="F10" s="147"/>
      <c r="G10" s="149"/>
      <c r="H10" s="149"/>
      <c r="I10" s="257"/>
      <c r="J10" s="257"/>
      <c r="K10" s="169"/>
      <c r="L10" s="169"/>
      <c r="M10" s="169"/>
      <c r="N10" s="169"/>
      <c r="O10" s="169"/>
      <c r="P10" s="169"/>
      <c r="Q10" s="175"/>
      <c r="R10" s="185">
        <f>(K10*450)+(L10*450)+(M10*450)+(N10*80)+(O10*100)+(P10*150)+(Q10*280)</f>
        <v>0</v>
      </c>
      <c r="S10" s="182"/>
      <c r="T10" s="185">
        <f>R10-S10</f>
        <v>0</v>
      </c>
    </row>
    <row r="11" spans="1:20" s="27" customFormat="1" ht="15.75" x14ac:dyDescent="0.25">
      <c r="A11" s="146"/>
      <c r="B11" s="140"/>
      <c r="C11" s="141"/>
      <c r="D11" s="142"/>
      <c r="E11" s="142"/>
      <c r="F11" s="143"/>
      <c r="G11" s="143"/>
      <c r="H11" s="141"/>
      <c r="I11" s="228"/>
      <c r="J11" s="228"/>
      <c r="K11" s="167">
        <f>SUM(K7:K10)</f>
        <v>0</v>
      </c>
      <c r="L11" s="167">
        <f t="shared" ref="L11:T11" si="1">SUM(L7:L10)</f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8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</row>
    <row r="12" spans="1:20" s="27" customFormat="1" ht="15.75" x14ac:dyDescent="0.25">
      <c r="A12" s="136"/>
      <c r="B12" s="176"/>
      <c r="C12" s="177"/>
      <c r="D12" s="137"/>
      <c r="E12" s="137"/>
      <c r="F12" s="176"/>
      <c r="G12" s="177"/>
      <c r="H12" s="177"/>
      <c r="I12" s="177"/>
      <c r="J12" s="177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0" s="27" customFormat="1" ht="15.75" x14ac:dyDescent="0.25">
      <c r="A13" s="31"/>
      <c r="B13" s="28"/>
      <c r="C13" s="26"/>
      <c r="R13" s="160"/>
      <c r="S13" s="26"/>
    </row>
    <row r="14" spans="1:20" s="27" customFormat="1" ht="23.25" x14ac:dyDescent="0.25">
      <c r="A14" s="151" t="s">
        <v>28</v>
      </c>
      <c r="B14" s="152"/>
      <c r="C14" s="153"/>
      <c r="D14" s="371" t="s">
        <v>23</v>
      </c>
      <c r="E14" s="360"/>
      <c r="F14" s="3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.75" x14ac:dyDescent="0.25">
      <c r="A15" s="365" t="s">
        <v>2</v>
      </c>
      <c r="B15" s="362" t="s">
        <v>11</v>
      </c>
      <c r="C15" s="362" t="s">
        <v>17</v>
      </c>
      <c r="D15" s="362" t="s">
        <v>396</v>
      </c>
      <c r="E15" s="362" t="s">
        <v>8</v>
      </c>
      <c r="F15" s="362" t="s">
        <v>16</v>
      </c>
      <c r="G15" s="362" t="s">
        <v>10</v>
      </c>
      <c r="H15" s="362" t="s">
        <v>18</v>
      </c>
      <c r="I15" s="349" t="s">
        <v>560</v>
      </c>
      <c r="J15" s="350"/>
      <c r="K15" s="336" t="s">
        <v>76</v>
      </c>
      <c r="L15" s="337"/>
      <c r="M15" s="338" t="s">
        <v>96</v>
      </c>
      <c r="N15" s="339"/>
      <c r="O15" s="339"/>
      <c r="P15" s="340"/>
      <c r="Q15" s="158"/>
      <c r="R15" s="347" t="s">
        <v>86</v>
      </c>
      <c r="S15" s="345"/>
      <c r="T15" s="346"/>
    </row>
    <row r="16" spans="1:20" s="27" customFormat="1" ht="15.75" x14ac:dyDescent="0.25">
      <c r="A16" s="366"/>
      <c r="B16" s="363"/>
      <c r="C16" s="363"/>
      <c r="D16" s="363"/>
      <c r="E16" s="363"/>
      <c r="F16" s="363"/>
      <c r="G16" s="363"/>
      <c r="H16" s="363"/>
      <c r="I16" s="282" t="s">
        <v>566</v>
      </c>
      <c r="J16" s="255" t="s">
        <v>567</v>
      </c>
      <c r="K16" s="117" t="s">
        <v>77</v>
      </c>
      <c r="L16" s="40" t="s">
        <v>78</v>
      </c>
      <c r="M16" s="40" t="s">
        <v>79</v>
      </c>
      <c r="N16" s="72" t="s">
        <v>80</v>
      </c>
      <c r="O16" s="40" t="s">
        <v>81</v>
      </c>
      <c r="P16" s="40" t="s">
        <v>82</v>
      </c>
      <c r="Q16" s="159" t="s">
        <v>83</v>
      </c>
      <c r="R16" s="41" t="s">
        <v>87</v>
      </c>
      <c r="S16" s="41" t="s">
        <v>88</v>
      </c>
      <c r="T16" s="41" t="s">
        <v>120</v>
      </c>
    </row>
    <row r="17" spans="1:20" s="27" customFormat="1" ht="15.75" x14ac:dyDescent="0.25">
      <c r="A17" s="367"/>
      <c r="B17" s="364"/>
      <c r="C17" s="364"/>
      <c r="D17" s="364"/>
      <c r="E17" s="364"/>
      <c r="F17" s="364"/>
      <c r="G17" s="364"/>
      <c r="H17" s="364"/>
      <c r="I17" s="285"/>
      <c r="J17" s="285"/>
      <c r="K17" s="154">
        <f t="shared" ref="K17:Q17" si="2">K22</f>
        <v>2</v>
      </c>
      <c r="L17" s="172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73">
        <f t="shared" si="2"/>
        <v>0</v>
      </c>
      <c r="R17" s="183">
        <f>R22</f>
        <v>900</v>
      </c>
      <c r="S17" s="183">
        <f>S22</f>
        <v>0</v>
      </c>
      <c r="T17" s="183">
        <f>T22</f>
        <v>900</v>
      </c>
    </row>
    <row r="18" spans="1:20" s="27" customFormat="1" ht="15.75" x14ac:dyDescent="0.25">
      <c r="A18" s="3">
        <v>128</v>
      </c>
      <c r="B18" s="3">
        <v>125</v>
      </c>
      <c r="C18" s="5" t="s">
        <v>1</v>
      </c>
      <c r="D18" s="5"/>
      <c r="E18" s="11" t="s">
        <v>521</v>
      </c>
      <c r="F18" s="11" t="s">
        <v>522</v>
      </c>
      <c r="G18" s="4" t="s">
        <v>234</v>
      </c>
      <c r="H18" s="4"/>
      <c r="I18" s="278"/>
      <c r="J18" s="278"/>
      <c r="K18" s="4">
        <v>1</v>
      </c>
      <c r="L18" s="4"/>
      <c r="M18" s="4"/>
      <c r="N18" s="4"/>
      <c r="O18" s="4"/>
      <c r="P18" s="4"/>
      <c r="Q18" s="4"/>
      <c r="R18" s="206">
        <f>(K18*450)+(L18*450)+(M18*450)+(N18*80)+(O18*100)+(P18*150)+(Q18*280)</f>
        <v>450</v>
      </c>
      <c r="S18" s="83"/>
      <c r="T18" s="206">
        <f>R18-S18</f>
        <v>450</v>
      </c>
    </row>
    <row r="19" spans="1:20" s="27" customFormat="1" ht="15.75" x14ac:dyDescent="0.25">
      <c r="A19" s="3">
        <v>133</v>
      </c>
      <c r="B19" s="3">
        <v>134</v>
      </c>
      <c r="C19" s="5" t="s">
        <v>140</v>
      </c>
      <c r="D19" s="5" t="s">
        <v>107</v>
      </c>
      <c r="E19" s="6" t="s">
        <v>535</v>
      </c>
      <c r="F19" s="6" t="s">
        <v>536</v>
      </c>
      <c r="G19" s="4" t="s">
        <v>234</v>
      </c>
      <c r="H19" s="4"/>
      <c r="I19" s="278"/>
      <c r="J19" s="278"/>
      <c r="K19" s="4">
        <v>1</v>
      </c>
      <c r="L19" s="4"/>
      <c r="M19" s="4"/>
      <c r="N19" s="4"/>
      <c r="O19" s="4"/>
      <c r="P19" s="4"/>
      <c r="Q19" s="4"/>
      <c r="R19" s="206">
        <f>(K19*450)+(L19*450)+(M19*450)+(N19*80)+(O19*100)+(P19*150)+(Q19*280)</f>
        <v>450</v>
      </c>
      <c r="S19" s="83"/>
      <c r="T19" s="206">
        <f>R19-S19</f>
        <v>450</v>
      </c>
    </row>
    <row r="20" spans="1:20" s="27" customFormat="1" ht="15.75" x14ac:dyDescent="0.25">
      <c r="A20" s="146"/>
      <c r="B20" s="145"/>
      <c r="C20" s="149"/>
      <c r="D20" s="148"/>
      <c r="E20" s="148"/>
      <c r="F20" s="147"/>
      <c r="G20" s="149"/>
      <c r="H20" s="149"/>
      <c r="I20" s="256"/>
      <c r="J20" s="256"/>
      <c r="K20" s="165"/>
      <c r="L20" s="165"/>
      <c r="M20" s="170"/>
      <c r="N20" s="165"/>
      <c r="O20" s="165"/>
      <c r="P20" s="165"/>
      <c r="Q20" s="166"/>
      <c r="R20" s="185">
        <f>(K20*450)+(L20*450)+(M20*450)+(N20*80)+(O20*100)+(P20*150)+(Q20*280)</f>
        <v>0</v>
      </c>
      <c r="S20" s="182"/>
      <c r="T20" s="185">
        <f>R20-S20</f>
        <v>0</v>
      </c>
    </row>
    <row r="21" spans="1:20" s="27" customFormat="1" ht="16.5" thickBot="1" x14ac:dyDescent="0.3">
      <c r="A21" s="146"/>
      <c r="B21" s="145"/>
      <c r="C21" s="149"/>
      <c r="D21" s="148"/>
      <c r="E21" s="148"/>
      <c r="F21" s="147"/>
      <c r="G21" s="149"/>
      <c r="H21" s="149"/>
      <c r="I21" s="257"/>
      <c r="J21" s="257"/>
      <c r="K21" s="169"/>
      <c r="L21" s="169"/>
      <c r="M21" s="169"/>
      <c r="N21" s="169"/>
      <c r="O21" s="169"/>
      <c r="P21" s="169"/>
      <c r="Q21" s="175"/>
      <c r="R21" s="185">
        <f>(K21*450)+(L21*450)+(M21*450)+(N21*80)+(O21*100)+(P21*150)+(Q21*280)</f>
        <v>0</v>
      </c>
      <c r="S21" s="182"/>
      <c r="T21" s="185">
        <f>R21-S21</f>
        <v>0</v>
      </c>
    </row>
    <row r="22" spans="1:20" s="27" customFormat="1" ht="15.75" x14ac:dyDescent="0.25">
      <c r="A22" s="146"/>
      <c r="B22" s="140"/>
      <c r="C22" s="141"/>
      <c r="D22" s="142"/>
      <c r="E22" s="142"/>
      <c r="F22" s="143"/>
      <c r="G22" s="143"/>
      <c r="H22" s="141"/>
      <c r="I22" s="228"/>
      <c r="J22" s="228"/>
      <c r="K22" s="167">
        <f>SUM(K18:K21)</f>
        <v>2</v>
      </c>
      <c r="L22" s="167">
        <f t="shared" ref="L22:T22" si="3">SUM(L18:L21)</f>
        <v>0</v>
      </c>
      <c r="M22" s="167">
        <f t="shared" si="3"/>
        <v>0</v>
      </c>
      <c r="N22" s="167">
        <f t="shared" si="3"/>
        <v>0</v>
      </c>
      <c r="O22" s="167">
        <f t="shared" si="3"/>
        <v>0</v>
      </c>
      <c r="P22" s="167">
        <f t="shared" si="3"/>
        <v>0</v>
      </c>
      <c r="Q22" s="168">
        <f t="shared" si="3"/>
        <v>0</v>
      </c>
      <c r="R22" s="187">
        <f t="shared" si="3"/>
        <v>900</v>
      </c>
      <c r="S22" s="187">
        <f t="shared" si="3"/>
        <v>0</v>
      </c>
      <c r="T22" s="187">
        <f t="shared" si="3"/>
        <v>900</v>
      </c>
    </row>
    <row r="23" spans="1:20" s="27" customFormat="1" ht="15.75" x14ac:dyDescent="0.25">
      <c r="A23" s="132"/>
      <c r="B23" s="132"/>
      <c r="C23" s="26"/>
      <c r="R23" s="160"/>
      <c r="S23" s="26"/>
    </row>
    <row r="24" spans="1:20" s="27" customFormat="1" ht="15.75" x14ac:dyDescent="0.25">
      <c r="A24" s="33"/>
      <c r="B24" s="34"/>
      <c r="C24" s="26"/>
    </row>
    <row r="25" spans="1:20" s="27" customFormat="1" ht="23.25" x14ac:dyDescent="0.25">
      <c r="A25" s="368" t="s">
        <v>27</v>
      </c>
      <c r="B25" s="369"/>
      <c r="C25" s="370"/>
      <c r="D25" s="371" t="s">
        <v>23</v>
      </c>
      <c r="E25" s="360"/>
      <c r="F25" s="36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7" customFormat="1" ht="15.75" x14ac:dyDescent="0.25">
      <c r="A26" s="365" t="s">
        <v>2</v>
      </c>
      <c r="B26" s="362" t="s">
        <v>11</v>
      </c>
      <c r="C26" s="362" t="s">
        <v>17</v>
      </c>
      <c r="D26" s="362" t="s">
        <v>396</v>
      </c>
      <c r="E26" s="362" t="s">
        <v>8</v>
      </c>
      <c r="F26" s="362" t="s">
        <v>16</v>
      </c>
      <c r="G26" s="362" t="s">
        <v>10</v>
      </c>
      <c r="H26" s="362" t="s">
        <v>18</v>
      </c>
      <c r="I26" s="349" t="s">
        <v>560</v>
      </c>
      <c r="J26" s="350"/>
      <c r="K26" s="336" t="s">
        <v>76</v>
      </c>
      <c r="L26" s="337"/>
      <c r="M26" s="338" t="s">
        <v>96</v>
      </c>
      <c r="N26" s="339"/>
      <c r="O26" s="339"/>
      <c r="P26" s="340"/>
      <c r="Q26" s="158"/>
      <c r="R26" s="347" t="s">
        <v>86</v>
      </c>
      <c r="S26" s="345"/>
      <c r="T26" s="346"/>
    </row>
    <row r="27" spans="1:20" s="27" customFormat="1" ht="15.75" x14ac:dyDescent="0.25">
      <c r="A27" s="366"/>
      <c r="B27" s="363"/>
      <c r="C27" s="363"/>
      <c r="D27" s="363"/>
      <c r="E27" s="363"/>
      <c r="F27" s="363"/>
      <c r="G27" s="363"/>
      <c r="H27" s="363"/>
      <c r="I27" s="282" t="s">
        <v>566</v>
      </c>
      <c r="J27" s="255" t="s">
        <v>567</v>
      </c>
      <c r="K27" s="117" t="s">
        <v>77</v>
      </c>
      <c r="L27" s="40" t="s">
        <v>78</v>
      </c>
      <c r="M27" s="40" t="s">
        <v>79</v>
      </c>
      <c r="N27" s="72" t="s">
        <v>80</v>
      </c>
      <c r="O27" s="40" t="s">
        <v>81</v>
      </c>
      <c r="P27" s="40" t="s">
        <v>82</v>
      </c>
      <c r="Q27" s="159" t="s">
        <v>83</v>
      </c>
      <c r="R27" s="41" t="s">
        <v>87</v>
      </c>
      <c r="S27" s="41" t="s">
        <v>88</v>
      </c>
      <c r="T27" s="41" t="s">
        <v>120</v>
      </c>
    </row>
    <row r="28" spans="1:20" s="27" customFormat="1" ht="15.75" x14ac:dyDescent="0.25">
      <c r="A28" s="367"/>
      <c r="B28" s="364"/>
      <c r="C28" s="364"/>
      <c r="D28" s="364"/>
      <c r="E28" s="364"/>
      <c r="F28" s="364"/>
      <c r="G28" s="364"/>
      <c r="H28" s="364"/>
      <c r="I28" s="285"/>
      <c r="J28" s="285"/>
      <c r="K28" s="154">
        <f t="shared" ref="K28:Q28" si="4">K33</f>
        <v>0</v>
      </c>
      <c r="L28" s="172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73">
        <f t="shared" si="4"/>
        <v>0</v>
      </c>
      <c r="R28" s="183">
        <f>R33</f>
        <v>0</v>
      </c>
      <c r="S28" s="183"/>
      <c r="T28" s="183">
        <f>T33</f>
        <v>0</v>
      </c>
    </row>
    <row r="29" spans="1:20" s="27" customFormat="1" ht="15.75" x14ac:dyDescent="0.25">
      <c r="A29" s="144"/>
      <c r="B29" s="150"/>
      <c r="C29" s="128"/>
      <c r="D29" s="128"/>
      <c r="E29" s="128"/>
      <c r="F29" s="128"/>
      <c r="G29" s="124"/>
      <c r="H29" s="124"/>
      <c r="I29" s="124"/>
      <c r="J29" s="124"/>
      <c r="K29" s="124"/>
      <c r="L29" s="124"/>
      <c r="M29" s="171"/>
      <c r="N29" s="124"/>
      <c r="O29" s="124"/>
      <c r="P29" s="124"/>
      <c r="Q29" s="174"/>
      <c r="R29" s="185">
        <f>(K29*450)+(L29*450)+(M29*450)+(N29*80)+(O29*100)+(P29*150)+(Q29*280)</f>
        <v>0</v>
      </c>
      <c r="S29" s="186"/>
      <c r="T29" s="185">
        <f>R29-S29</f>
        <v>0</v>
      </c>
    </row>
    <row r="30" spans="1:20" s="27" customFormat="1" ht="15.75" x14ac:dyDescent="0.25">
      <c r="A30" s="146"/>
      <c r="B30" s="150"/>
      <c r="C30" s="128"/>
      <c r="D30" s="128"/>
      <c r="E30" s="118"/>
      <c r="F30" s="118"/>
      <c r="G30" s="124"/>
      <c r="H30" s="124"/>
      <c r="I30" s="124"/>
      <c r="J30" s="124"/>
      <c r="K30" s="124"/>
      <c r="L30" s="124"/>
      <c r="M30" s="171"/>
      <c r="N30" s="124"/>
      <c r="O30" s="124"/>
      <c r="P30" s="124"/>
      <c r="Q30" s="174"/>
      <c r="R30" s="185">
        <f>(K30*450)+(L30*450)+(M30*450)+(N30*80)+(O30*100)+(P30*150)+(Q30*280)</f>
        <v>0</v>
      </c>
      <c r="S30" s="182"/>
      <c r="T30" s="185">
        <f>R30-S30</f>
        <v>0</v>
      </c>
    </row>
    <row r="31" spans="1:20" s="27" customFormat="1" ht="15.75" x14ac:dyDescent="0.25">
      <c r="A31" s="146"/>
      <c r="B31" s="145"/>
      <c r="C31" s="149"/>
      <c r="D31" s="148"/>
      <c r="E31" s="148"/>
      <c r="F31" s="147"/>
      <c r="G31" s="149"/>
      <c r="H31" s="149"/>
      <c r="I31" s="256"/>
      <c r="J31" s="256"/>
      <c r="K31" s="165"/>
      <c r="L31" s="165"/>
      <c r="M31" s="170"/>
      <c r="N31" s="165"/>
      <c r="O31" s="165"/>
      <c r="P31" s="165"/>
      <c r="Q31" s="166"/>
      <c r="R31" s="185">
        <f>(K31*450)+(L31*450)+(M31*450)+(N31*80)+(O31*100)+(P31*150)+(Q31*280)</f>
        <v>0</v>
      </c>
      <c r="S31" s="182"/>
      <c r="T31" s="185">
        <f>R31-S31</f>
        <v>0</v>
      </c>
    </row>
    <row r="32" spans="1:20" s="27" customFormat="1" ht="16.5" thickBot="1" x14ac:dyDescent="0.3">
      <c r="A32" s="146"/>
      <c r="B32" s="145"/>
      <c r="C32" s="149"/>
      <c r="D32" s="148"/>
      <c r="E32" s="148"/>
      <c r="F32" s="147"/>
      <c r="G32" s="149"/>
      <c r="H32" s="149"/>
      <c r="I32" s="257"/>
      <c r="J32" s="257"/>
      <c r="K32" s="169"/>
      <c r="L32" s="169"/>
      <c r="M32" s="169"/>
      <c r="N32" s="169"/>
      <c r="O32" s="169"/>
      <c r="P32" s="169"/>
      <c r="Q32" s="175"/>
      <c r="R32" s="185">
        <f>(K32*450)+(L32*450)+(M32*450)+(N32*80)+(O32*100)+(P32*150)+(Q32*280)</f>
        <v>0</v>
      </c>
      <c r="S32" s="182"/>
      <c r="T32" s="185">
        <f>R32-S32</f>
        <v>0</v>
      </c>
    </row>
    <row r="33" spans="1:20" s="27" customFormat="1" ht="15.75" x14ac:dyDescent="0.25">
      <c r="A33" s="146"/>
      <c r="B33" s="140"/>
      <c r="C33" s="141"/>
      <c r="D33" s="142"/>
      <c r="E33" s="142"/>
      <c r="F33" s="143"/>
      <c r="G33" s="143"/>
      <c r="H33" s="141"/>
      <c r="I33" s="228"/>
      <c r="J33" s="228"/>
      <c r="K33" s="167">
        <f>SUM(K29:K32)</f>
        <v>0</v>
      </c>
      <c r="L33" s="167">
        <f t="shared" ref="L33:T33" si="5">SUM(L29:L32)</f>
        <v>0</v>
      </c>
      <c r="M33" s="167">
        <f t="shared" si="5"/>
        <v>0</v>
      </c>
      <c r="N33" s="167">
        <f t="shared" si="5"/>
        <v>0</v>
      </c>
      <c r="O33" s="167">
        <f t="shared" si="5"/>
        <v>0</v>
      </c>
      <c r="P33" s="167">
        <f t="shared" si="5"/>
        <v>0</v>
      </c>
      <c r="Q33" s="168">
        <f t="shared" si="5"/>
        <v>0</v>
      </c>
      <c r="R33" s="187">
        <f t="shared" si="5"/>
        <v>0</v>
      </c>
      <c r="S33" s="187">
        <f t="shared" si="5"/>
        <v>0</v>
      </c>
      <c r="T33" s="187">
        <f t="shared" si="5"/>
        <v>0</v>
      </c>
    </row>
    <row r="34" spans="1:20" s="27" customFormat="1" ht="15.75" x14ac:dyDescent="0.25">
      <c r="A34" s="29"/>
      <c r="B34" s="30"/>
      <c r="C34" s="26"/>
      <c r="R34" s="26"/>
      <c r="S34" s="26"/>
    </row>
    <row r="35" spans="1:20" s="27" customFormat="1" ht="15.75" x14ac:dyDescent="0.25">
      <c r="A35" s="29"/>
      <c r="B35" s="30"/>
      <c r="C35" s="26"/>
    </row>
    <row r="36" spans="1:20" s="27" customFormat="1" ht="15.75" x14ac:dyDescent="0.25">
      <c r="A36" s="29"/>
      <c r="B36" s="30"/>
      <c r="C36" s="26"/>
    </row>
    <row r="37" spans="1:20" s="27" customFormat="1" ht="23.25" x14ac:dyDescent="0.25">
      <c r="A37" s="368" t="s">
        <v>30</v>
      </c>
      <c r="B37" s="369"/>
      <c r="C37" s="370"/>
      <c r="D37" s="371" t="s">
        <v>23</v>
      </c>
      <c r="E37" s="360"/>
      <c r="F37" s="36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7" customFormat="1" ht="15.75" x14ac:dyDescent="0.25">
      <c r="A38" s="365" t="s">
        <v>2</v>
      </c>
      <c r="B38" s="362" t="s">
        <v>11</v>
      </c>
      <c r="C38" s="362" t="s">
        <v>17</v>
      </c>
      <c r="D38" s="362" t="s">
        <v>396</v>
      </c>
      <c r="E38" s="362" t="s">
        <v>8</v>
      </c>
      <c r="F38" s="362" t="s">
        <v>16</v>
      </c>
      <c r="G38" s="362" t="s">
        <v>10</v>
      </c>
      <c r="H38" s="362" t="s">
        <v>18</v>
      </c>
      <c r="I38" s="349" t="s">
        <v>560</v>
      </c>
      <c r="J38" s="350"/>
      <c r="K38" s="336" t="s">
        <v>76</v>
      </c>
      <c r="L38" s="337"/>
      <c r="M38" s="338" t="s">
        <v>96</v>
      </c>
      <c r="N38" s="339"/>
      <c r="O38" s="339"/>
      <c r="P38" s="340"/>
      <c r="Q38" s="158"/>
      <c r="R38" s="347" t="s">
        <v>86</v>
      </c>
      <c r="S38" s="345"/>
      <c r="T38" s="346"/>
    </row>
    <row r="39" spans="1:20" s="27" customFormat="1" ht="15.75" x14ac:dyDescent="0.25">
      <c r="A39" s="366"/>
      <c r="B39" s="363"/>
      <c r="C39" s="363"/>
      <c r="D39" s="363"/>
      <c r="E39" s="363"/>
      <c r="F39" s="363"/>
      <c r="G39" s="363"/>
      <c r="H39" s="363"/>
      <c r="I39" s="282" t="s">
        <v>566</v>
      </c>
      <c r="J39" s="255" t="s">
        <v>567</v>
      </c>
      <c r="K39" s="117" t="s">
        <v>77</v>
      </c>
      <c r="L39" s="40" t="s">
        <v>78</v>
      </c>
      <c r="M39" s="40" t="s">
        <v>79</v>
      </c>
      <c r="N39" s="72" t="s">
        <v>80</v>
      </c>
      <c r="O39" s="40" t="s">
        <v>81</v>
      </c>
      <c r="P39" s="40" t="s">
        <v>82</v>
      </c>
      <c r="Q39" s="159" t="s">
        <v>83</v>
      </c>
      <c r="R39" s="41" t="s">
        <v>87</v>
      </c>
      <c r="S39" s="41" t="s">
        <v>88</v>
      </c>
      <c r="T39" s="41" t="s">
        <v>120</v>
      </c>
    </row>
    <row r="40" spans="1:20" s="27" customFormat="1" ht="15.75" x14ac:dyDescent="0.25">
      <c r="A40" s="367"/>
      <c r="B40" s="364"/>
      <c r="C40" s="364"/>
      <c r="D40" s="364"/>
      <c r="E40" s="364"/>
      <c r="F40" s="364"/>
      <c r="G40" s="364"/>
      <c r="H40" s="364"/>
      <c r="I40" s="285"/>
      <c r="J40" s="285"/>
      <c r="K40" s="154">
        <f t="shared" ref="K40:Q40" si="6">K45</f>
        <v>0</v>
      </c>
      <c r="L40" s="172">
        <f t="shared" si="6"/>
        <v>0</v>
      </c>
      <c r="M40" s="150">
        <f t="shared" si="6"/>
        <v>0</v>
      </c>
      <c r="N40" s="150">
        <f t="shared" si="6"/>
        <v>0</v>
      </c>
      <c r="O40" s="150">
        <f t="shared" si="6"/>
        <v>0</v>
      </c>
      <c r="P40" s="150">
        <f t="shared" si="6"/>
        <v>0</v>
      </c>
      <c r="Q40" s="173">
        <f t="shared" si="6"/>
        <v>0</v>
      </c>
      <c r="R40" s="183">
        <f>R45</f>
        <v>0</v>
      </c>
      <c r="S40" s="183"/>
      <c r="T40" s="183">
        <f>T45</f>
        <v>0</v>
      </c>
    </row>
    <row r="41" spans="1:20" s="27" customFormat="1" ht="15.75" x14ac:dyDescent="0.25">
      <c r="A41" s="3"/>
      <c r="B41" s="150"/>
      <c r="C41" s="128"/>
      <c r="D41" s="128"/>
      <c r="E41" s="128"/>
      <c r="F41" s="128"/>
      <c r="G41" s="124"/>
      <c r="H41" s="124"/>
      <c r="I41" s="124"/>
      <c r="J41" s="124"/>
      <c r="K41" s="124"/>
      <c r="L41" s="124"/>
      <c r="M41" s="171"/>
      <c r="N41" s="124"/>
      <c r="O41" s="124"/>
      <c r="P41" s="124"/>
      <c r="Q41" s="174"/>
      <c r="R41" s="185">
        <f>(K41*450)+(L41*450)+(M41*450)+(N41*80)+(O41*100)+(P41*150)+(Q41*280)</f>
        <v>0</v>
      </c>
      <c r="S41" s="186"/>
      <c r="T41" s="185">
        <f>R41-S41</f>
        <v>0</v>
      </c>
    </row>
    <row r="42" spans="1:20" s="27" customFormat="1" ht="15.75" x14ac:dyDescent="0.25">
      <c r="A42" s="3"/>
      <c r="B42" s="150"/>
      <c r="C42" s="128"/>
      <c r="D42" s="128"/>
      <c r="E42" s="118"/>
      <c r="F42" s="118"/>
      <c r="G42" s="124"/>
      <c r="H42" s="124"/>
      <c r="I42" s="124"/>
      <c r="J42" s="124"/>
      <c r="K42" s="124"/>
      <c r="L42" s="124"/>
      <c r="M42" s="171"/>
      <c r="N42" s="124"/>
      <c r="O42" s="124"/>
      <c r="P42" s="124"/>
      <c r="Q42" s="174"/>
      <c r="R42" s="185">
        <f>(K42*450)+(L42*450)+(M42*450)+(N42*80)+(O42*100)+(P42*150)+(Q42*280)</f>
        <v>0</v>
      </c>
      <c r="S42" s="182"/>
      <c r="T42" s="185">
        <f>R42-S42</f>
        <v>0</v>
      </c>
    </row>
    <row r="43" spans="1:20" ht="15.75" x14ac:dyDescent="0.25">
      <c r="A43" s="146"/>
      <c r="B43" s="145"/>
      <c r="C43" s="149"/>
      <c r="D43" s="148"/>
      <c r="E43" s="148"/>
      <c r="F43" s="147"/>
      <c r="G43" s="149"/>
      <c r="H43" s="149"/>
      <c r="I43" s="256"/>
      <c r="J43" s="256"/>
      <c r="K43" s="165"/>
      <c r="L43" s="165"/>
      <c r="M43" s="170"/>
      <c r="N43" s="165"/>
      <c r="O43" s="165"/>
      <c r="P43" s="165"/>
      <c r="Q43" s="166"/>
      <c r="R43" s="185">
        <f>(K43*450)+(L43*450)+(M43*450)+(N43*80)+(O43*100)+(P43*150)+(Q43*280)</f>
        <v>0</v>
      </c>
      <c r="S43" s="182"/>
      <c r="T43" s="185">
        <f>R43-S43</f>
        <v>0</v>
      </c>
    </row>
    <row r="44" spans="1:20" ht="16.5" thickBot="1" x14ac:dyDescent="0.3">
      <c r="A44" s="146"/>
      <c r="B44" s="145"/>
      <c r="C44" s="149"/>
      <c r="D44" s="148"/>
      <c r="E44" s="148"/>
      <c r="F44" s="147"/>
      <c r="G44" s="149"/>
      <c r="H44" s="149"/>
      <c r="I44" s="257"/>
      <c r="J44" s="257"/>
      <c r="K44" s="169"/>
      <c r="L44" s="169"/>
      <c r="M44" s="169"/>
      <c r="N44" s="169"/>
      <c r="O44" s="169"/>
      <c r="P44" s="169"/>
      <c r="Q44" s="175"/>
      <c r="R44" s="185">
        <f>(K44*450)+(L44*450)+(M44*450)+(N44*80)+(O44*100)+(P44*150)+(Q44*280)</f>
        <v>0</v>
      </c>
      <c r="S44" s="182"/>
      <c r="T44" s="185">
        <f>R44-S44</f>
        <v>0</v>
      </c>
    </row>
    <row r="45" spans="1:20" ht="15.75" x14ac:dyDescent="0.25">
      <c r="A45" s="140"/>
      <c r="B45" s="140"/>
      <c r="C45" s="141"/>
      <c r="D45" s="142"/>
      <c r="E45" s="142"/>
      <c r="F45" s="143"/>
      <c r="G45" s="143"/>
      <c r="H45" s="141"/>
      <c r="I45" s="228"/>
      <c r="J45" s="228"/>
      <c r="K45" s="167">
        <f>SUM(K41:K44)</f>
        <v>0</v>
      </c>
      <c r="L45" s="167">
        <f t="shared" ref="L45:T45" si="7">SUM(L41:L44)</f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8">
        <f t="shared" si="7"/>
        <v>0</v>
      </c>
      <c r="R45" s="187">
        <f t="shared" si="7"/>
        <v>0</v>
      </c>
      <c r="S45" s="187">
        <f t="shared" si="7"/>
        <v>0</v>
      </c>
      <c r="T45" s="187">
        <f t="shared" si="7"/>
        <v>0</v>
      </c>
    </row>
    <row r="46" spans="1:20" x14ac:dyDescent="0.2">
      <c r="R46" s="164"/>
      <c r="S46" s="23"/>
    </row>
    <row r="47" spans="1:20" x14ac:dyDescent="0.2">
      <c r="D47" s="351" t="s">
        <v>600</v>
      </c>
      <c r="E47" s="352"/>
      <c r="F47" s="352"/>
      <c r="G47" s="353"/>
    </row>
    <row r="48" spans="1:20" x14ac:dyDescent="0.2">
      <c r="D48" s="354"/>
      <c r="E48" s="355"/>
      <c r="F48" s="355"/>
      <c r="G48" s="356"/>
    </row>
    <row r="49" spans="4:7" x14ac:dyDescent="0.2">
      <c r="D49" s="97"/>
      <c r="E49" s="106"/>
      <c r="F49" s="106"/>
      <c r="G49" s="106"/>
    </row>
    <row r="50" spans="4:7" x14ac:dyDescent="0.2">
      <c r="D50" s="320" t="s">
        <v>575</v>
      </c>
      <c r="E50" s="106"/>
      <c r="F50" s="106"/>
      <c r="G50" s="106"/>
    </row>
    <row r="51" spans="4:7" x14ac:dyDescent="0.2">
      <c r="D51" s="320" t="s">
        <v>601</v>
      </c>
      <c r="E51" s="106"/>
      <c r="F51" s="106"/>
      <c r="G51" s="106"/>
    </row>
    <row r="52" spans="4:7" x14ac:dyDescent="0.2">
      <c r="D52" s="320" t="s">
        <v>602</v>
      </c>
      <c r="E52" s="321" t="s">
        <v>607</v>
      </c>
      <c r="F52" s="321" t="s">
        <v>612</v>
      </c>
      <c r="G52" s="321" t="s">
        <v>617</v>
      </c>
    </row>
    <row r="53" spans="4:7" x14ac:dyDescent="0.2">
      <c r="D53" s="320" t="s">
        <v>603</v>
      </c>
      <c r="E53" s="321" t="s">
        <v>608</v>
      </c>
      <c r="F53" s="321" t="s">
        <v>613</v>
      </c>
      <c r="G53" s="321" t="s">
        <v>618</v>
      </c>
    </row>
    <row r="54" spans="4:7" x14ac:dyDescent="0.2">
      <c r="D54" s="320" t="s">
        <v>604</v>
      </c>
      <c r="E54" s="321" t="s">
        <v>609</v>
      </c>
      <c r="F54" s="321" t="s">
        <v>614</v>
      </c>
      <c r="G54" s="321" t="s">
        <v>619</v>
      </c>
    </row>
    <row r="55" spans="4:7" x14ac:dyDescent="0.2">
      <c r="D55" s="320" t="s">
        <v>605</v>
      </c>
      <c r="E55" s="321" t="s">
        <v>610</v>
      </c>
      <c r="F55" s="321" t="s">
        <v>615</v>
      </c>
      <c r="G55" s="106"/>
    </row>
    <row r="56" spans="4:7" x14ac:dyDescent="0.2">
      <c r="D56" s="320" t="s">
        <v>606</v>
      </c>
      <c r="E56" s="321" t="s">
        <v>611</v>
      </c>
      <c r="F56" s="321" t="s">
        <v>616</v>
      </c>
      <c r="G56" s="106"/>
    </row>
  </sheetData>
  <mergeCells count="56">
    <mergeCell ref="A37:C37"/>
    <mergeCell ref="F38:F40"/>
    <mergeCell ref="G38:G40"/>
    <mergeCell ref="H38:H40"/>
    <mergeCell ref="K38:L38"/>
    <mergeCell ref="A38:A40"/>
    <mergeCell ref="B38:B40"/>
    <mergeCell ref="C38:C40"/>
    <mergeCell ref="D38:D40"/>
    <mergeCell ref="E38:E40"/>
    <mergeCell ref="A3:C3"/>
    <mergeCell ref="A26:A28"/>
    <mergeCell ref="B26:B28"/>
    <mergeCell ref="C26:C28"/>
    <mergeCell ref="D26:D28"/>
    <mergeCell ref="A15:A17"/>
    <mergeCell ref="B15:B17"/>
    <mergeCell ref="C15:C17"/>
    <mergeCell ref="D15:D17"/>
    <mergeCell ref="D3:F3"/>
    <mergeCell ref="A25:C25"/>
    <mergeCell ref="F26:F28"/>
    <mergeCell ref="E26:E28"/>
    <mergeCell ref="A4:A6"/>
    <mergeCell ref="B4:B6"/>
    <mergeCell ref="C4:C6"/>
    <mergeCell ref="D4:D6"/>
    <mergeCell ref="E4:E6"/>
    <mergeCell ref="R4:T4"/>
    <mergeCell ref="E15:E17"/>
    <mergeCell ref="G4:G6"/>
    <mergeCell ref="H4:H6"/>
    <mergeCell ref="K4:L4"/>
    <mergeCell ref="M4:P4"/>
    <mergeCell ref="F15:F17"/>
    <mergeCell ref="G15:G17"/>
    <mergeCell ref="H15:H17"/>
    <mergeCell ref="K15:L15"/>
    <mergeCell ref="M15:P15"/>
    <mergeCell ref="I4:J4"/>
    <mergeCell ref="F4:F6"/>
    <mergeCell ref="D47:G48"/>
    <mergeCell ref="R38:T38"/>
    <mergeCell ref="D25:F25"/>
    <mergeCell ref="R26:T26"/>
    <mergeCell ref="D14:F14"/>
    <mergeCell ref="R15:T15"/>
    <mergeCell ref="G26:G28"/>
    <mergeCell ref="H26:H28"/>
    <mergeCell ref="K26:L26"/>
    <mergeCell ref="M26:P26"/>
    <mergeCell ref="M38:P38"/>
    <mergeCell ref="I15:J15"/>
    <mergeCell ref="I26:J26"/>
    <mergeCell ref="I38:J38"/>
    <mergeCell ref="D37:F37"/>
  </mergeCells>
  <hyperlinks>
    <hyperlink ref="D51" location="'FULL NAME LIST &amp; HOTEL'!E20" display="full namelist"/>
    <hyperlink ref="D52" location="'GROUP 1'!A1" display="G1"/>
    <hyperlink ref="D53" location="'GROUP 2'!A1" display="G2"/>
    <hyperlink ref="D54" location="'GROUP 3'!A1" display="G3"/>
    <hyperlink ref="D55" location="'GROUP 4'!A1" display="G4"/>
    <hyperlink ref="D56" location="'GROUP 5'!A1" display="G5"/>
    <hyperlink ref="E52" location="'GROUP 6'!A1" display="G6"/>
    <hyperlink ref="E53" location="'GROUP 7'!A1" display="G7"/>
    <hyperlink ref="E54" location="'GROUP 8'!A1" display="G8"/>
    <hyperlink ref="E55" location="'GROUP 9'!A1" display="G9"/>
    <hyperlink ref="E56" location="'GROUP 10'!A1" display="G10"/>
    <hyperlink ref="F52" location="'GROUP 11'!A1" display="G11"/>
    <hyperlink ref="F53" location="'GROUP 12'!A1" display="G12"/>
    <hyperlink ref="F54" location="'GROUP 13'!A1" display="G13"/>
    <hyperlink ref="F55" location="'GROUP 14'!A1" display="G14"/>
    <hyperlink ref="F56" location="'SPOUSE LIST'!A1" display="SPOUSE LIST"/>
    <hyperlink ref="D50" location="SUMMARY!A1" display="Summary"/>
    <hyperlink ref="G52" location="'GUEST LIST'!A1" display="GUEST LIST"/>
    <hyperlink ref="G53" location="'GOLF LIST'!A1" display="GOLF"/>
    <hyperlink ref="G54" location="'ADD. COUPONS'!A1" display="ADD COUPON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DROPDOWN!$B$23:$B$29</xm:f>
          </x14:formula1>
          <xm:sqref>D29:D30 D4 D15 D41:D42 D38 D26 D7:D8 D18:D19</xm:sqref>
        </x14:dataValidation>
        <x14:dataValidation type="list" allowBlank="1" showInputMessage="1" showErrorMessage="1">
          <x14:formula1>
            <xm:f>DROPDOWN!$B$32:$B$96</xm:f>
          </x14:formula1>
          <xm:sqref>G29:G30 G4 G15 G41:G42 G38 G26 G7:G8 G18:G19</xm:sqref>
        </x14:dataValidation>
        <x14:dataValidation type="list" allowBlank="1" showInputMessage="1" showErrorMessage="1">
          <x14:formula1>
            <xm:f>DROPDOWN!$B$8:$B$22</xm:f>
          </x14:formula1>
          <xm:sqref>C4 C38 C41:C42 C26 C29:C30 C15 C7:C8 C18:C19</xm:sqref>
        </x14:dataValidation>
        <x14:dataValidation type="list" allowBlank="1" showInputMessage="1" showErrorMessage="1">
          <x14:formula1>
            <xm:f>DROPDOWN!$G$30:$G$34</xm:f>
          </x14:formula1>
          <xm:sqref>I4:J5 I15:J16 I26:J27 I38:J39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FULL NAME LIST &amp; HOTEL</vt:lpstr>
      <vt:lpstr>SUMMARY</vt:lpstr>
      <vt:lpstr>SPOUSE LIST</vt:lpstr>
      <vt:lpstr>GUEST LIST</vt:lpstr>
      <vt:lpstr>ADD. COUPONS</vt:lpstr>
      <vt:lpstr>GOLF LIST</vt:lpstr>
      <vt:lpstr>GROUP 1</vt:lpstr>
      <vt:lpstr>GROUP 2</vt:lpstr>
      <vt:lpstr>GROUP 3</vt:lpstr>
      <vt:lpstr>GROUP 4</vt:lpstr>
      <vt:lpstr>GROUP 5</vt:lpstr>
      <vt:lpstr>GROUP 6</vt:lpstr>
      <vt:lpstr>GROUP 7</vt:lpstr>
      <vt:lpstr>GROUP 8</vt:lpstr>
      <vt:lpstr>GROUP 9</vt:lpstr>
      <vt:lpstr>GROUP 10</vt:lpstr>
      <vt:lpstr>GROUP 11</vt:lpstr>
      <vt:lpstr>GROUP 12</vt:lpstr>
      <vt:lpstr>GROUP 13</vt:lpstr>
      <vt:lpstr>GROUP 14</vt:lpstr>
      <vt:lpstr>DROPDOWN</vt:lpstr>
      <vt:lpstr>Sheet13</vt:lpstr>
      <vt:lpstr>CLUB_NAME</vt:lpstr>
      <vt:lpstr>POSITION_TYPE</vt:lpstr>
      <vt:lpstr>SUMMARY!Print_Area</vt:lpstr>
      <vt:lpstr>SUMMARY!Print_Titles</vt:lpstr>
      <vt:lpstr>TITLE_TYPE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2011-11-04T03:00:23Z</cp:lastPrinted>
  <dcterms:created xsi:type="dcterms:W3CDTF">2008-01-20T08:11:33Z</dcterms:created>
  <dcterms:modified xsi:type="dcterms:W3CDTF">2011-11-08T02:00:43Z</dcterms:modified>
</cp:coreProperties>
</file>